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1840" windowHeight="13740" activeTab="2"/>
  </bookViews>
  <sheets>
    <sheet name="ΟΜΑΔΑ Α" sheetId="4" r:id="rId1"/>
    <sheet name="ΟΜΑΔΑ Β" sheetId="5" r:id="rId2"/>
    <sheet name="ΟΜΑΔΕΣ Γ-Δ-Ε-ΣΤ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3"/>
  <c r="F25" i="3" l="1"/>
  <c r="F24"/>
  <c r="F17"/>
  <c r="F6" i="5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5"/>
  <c r="F4"/>
  <c r="F26" i="3"/>
  <c r="F40" i="5" l="1"/>
  <c r="F27" i="3"/>
  <c r="F28" s="1"/>
  <c r="F76" i="4" l="1"/>
  <c r="F77" s="1"/>
  <c r="F41" i="5"/>
  <c r="F42" s="1"/>
  <c r="F78" i="4" l="1"/>
  <c r="F18" i="3"/>
  <c r="F10"/>
  <c r="F11" s="1"/>
  <c r="F3"/>
  <c r="F4" s="1"/>
  <c r="F19" l="1"/>
  <c r="F20" s="1"/>
  <c r="F5"/>
  <c r="F6" s="1"/>
  <c r="F12"/>
  <c r="F13" s="1"/>
</calcChain>
</file>

<file path=xl/comments1.xml><?xml version="1.0" encoding="utf-8"?>
<comments xmlns="http://schemas.openxmlformats.org/spreadsheetml/2006/main">
  <authors>
    <author>mega_user</author>
  </authors>
  <commentList>
    <comment ref="A5" authorId="0">
      <text>
        <r>
          <rPr>
            <b/>
            <sz val="9"/>
            <color indexed="81"/>
            <rFont val="Tahoma"/>
            <family val="2"/>
            <charset val="161"/>
          </rPr>
          <t>mega_user: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<sst xmlns="http://schemas.openxmlformats.org/spreadsheetml/2006/main" count="401" uniqueCount="271">
  <si>
    <t>α/α</t>
  </si>
  <si>
    <t>Μονάδα μέτρησης</t>
  </si>
  <si>
    <t>Ποσότητα</t>
  </si>
  <si>
    <t>Δαπάνη €</t>
  </si>
  <si>
    <t>Α1</t>
  </si>
  <si>
    <t>Τσιμέντο κοινό πόρτλαντ 25 Kg</t>
  </si>
  <si>
    <t>ΤΕΜ</t>
  </si>
  <si>
    <t>Α2</t>
  </si>
  <si>
    <t>Τσιμέντο λευκό 25 Kg</t>
  </si>
  <si>
    <t>Α3</t>
  </si>
  <si>
    <t>Τσιμέντο ταχείας πήξεως 25 Kg</t>
  </si>
  <si>
    <t>Α4</t>
  </si>
  <si>
    <t>Σχάρες γαλβανιζέ βαρέους τύπου 1,00x0,30</t>
  </si>
  <si>
    <t>Α5</t>
  </si>
  <si>
    <t>Α6</t>
  </si>
  <si>
    <t>Α7</t>
  </si>
  <si>
    <t>Σχάρα γαλβανιζέ 0,20x1,00</t>
  </si>
  <si>
    <t>Α8</t>
  </si>
  <si>
    <t>Α9</t>
  </si>
  <si>
    <t>Α10</t>
  </si>
  <si>
    <t>Α11</t>
  </si>
  <si>
    <t>Αγκαθωτό Σύρμα περίφραξης μήκους 100μ</t>
  </si>
  <si>
    <t>Α12</t>
  </si>
  <si>
    <t>Πάσσαλος περίφραξης γαλβανισμένης μορφοσωλήνας Φ48, 2,0mm, 1,50m με τάπα</t>
  </si>
  <si>
    <t>Μ</t>
  </si>
  <si>
    <t>Α13</t>
  </si>
  <si>
    <t xml:space="preserve">Πάσσαλος περίφραξης από μορφοσίδηρο (σιδηρογωνιές 40x40x3mm μήκους 2,00 μέτρων) </t>
  </si>
  <si>
    <t>TEM</t>
  </si>
  <si>
    <t>Α14</t>
  </si>
  <si>
    <t>Σύρμα περίφραξης (ούγια) γαλβανιζέ</t>
  </si>
  <si>
    <t>Α15</t>
  </si>
  <si>
    <t>Δομικό Πλέγμα T92</t>
  </si>
  <si>
    <t>Α16</t>
  </si>
  <si>
    <t>Δομικό Πλέγμα Τ131</t>
  </si>
  <si>
    <t>Α17</t>
  </si>
  <si>
    <t>Άμμος κονιοδεμάτων</t>
  </si>
  <si>
    <r>
      <t>Άμμος κονιοδεμάτων σε μεγασάκκο (1Μ</t>
    </r>
    <r>
      <rPr>
        <vertAlign val="superscript"/>
        <sz val="10.5"/>
        <color theme="1"/>
        <rFont val="Calibri"/>
        <family val="2"/>
        <charset val="161"/>
        <scheme val="minor"/>
      </rPr>
      <t>3</t>
    </r>
    <r>
      <rPr>
        <sz val="10.5"/>
        <color theme="1"/>
        <rFont val="Calibri"/>
        <family val="2"/>
        <charset val="161"/>
        <scheme val="minor"/>
      </rPr>
      <t>)</t>
    </r>
  </si>
  <si>
    <t>ΣΑΚΙ</t>
  </si>
  <si>
    <r>
      <t>Γαρμπίλι σε μεγασάκκο (1Μ</t>
    </r>
    <r>
      <rPr>
        <vertAlign val="superscript"/>
        <sz val="10.5"/>
        <color theme="1"/>
        <rFont val="Calibri"/>
        <family val="2"/>
        <charset val="161"/>
        <scheme val="minor"/>
      </rPr>
      <t>3</t>
    </r>
    <r>
      <rPr>
        <sz val="10.5"/>
        <color theme="1"/>
        <rFont val="Calibri"/>
        <family val="2"/>
        <charset val="161"/>
        <scheme val="minor"/>
      </rPr>
      <t>)</t>
    </r>
  </si>
  <si>
    <t>Ασβέστης σε σακί  20 Kg</t>
  </si>
  <si>
    <t>Έτοιμο τσιμεντοκονίαμα για το "πεταχτό χέρι" του σοβά 25kg</t>
  </si>
  <si>
    <t>Έτοιμος σοβάς βασικής στρώσης 25kg</t>
  </si>
  <si>
    <t>Έτοιμος σοβάς μονής στρώσης 30kg</t>
  </si>
  <si>
    <t>Έτοιμος σοβάς σε σακί 25 Kg</t>
  </si>
  <si>
    <t>Μαρμαρόσκονη σε σακί 20 Kg</t>
  </si>
  <si>
    <t>Πλαστικοποιητικό κονιαμάτων - Αντικαθιστά τον ασβέστη</t>
  </si>
  <si>
    <t>KG</t>
  </si>
  <si>
    <t>Ρητινούχος τσιμεντόστοκος</t>
  </si>
  <si>
    <t>Ταχύπηκτος, λευκός επισκευαστικός σοβάς</t>
  </si>
  <si>
    <t>Κεραμίδια ολλανδικά</t>
  </si>
  <si>
    <t>Κεραμίδια μεσογειακά</t>
  </si>
  <si>
    <t>Κορυφοκέραμοι</t>
  </si>
  <si>
    <t>Στεγανωτική μεμβράνη κεραμοσκεπών</t>
  </si>
  <si>
    <r>
      <t>Μ</t>
    </r>
    <r>
      <rPr>
        <vertAlign val="superscript"/>
        <sz val="10.5"/>
        <color theme="1"/>
        <rFont val="Calibri"/>
        <family val="2"/>
        <charset val="161"/>
        <scheme val="minor"/>
      </rPr>
      <t>2</t>
    </r>
  </si>
  <si>
    <t>Τούβλα μονά 6 οπών ( 9x15x33)</t>
  </si>
  <si>
    <t>Τσιμεντόλιθοι</t>
  </si>
  <si>
    <t>Πορομπετόν τύπου ΥΤΟΝG 25Χ60Χ10</t>
  </si>
  <si>
    <r>
      <t>Μ</t>
    </r>
    <r>
      <rPr>
        <vertAlign val="superscript"/>
        <sz val="10.5"/>
        <color theme="1"/>
        <rFont val="Calibri"/>
        <family val="2"/>
        <charset val="161"/>
        <scheme val="minor"/>
      </rPr>
      <t>3</t>
    </r>
  </si>
  <si>
    <t>Τσιμεντοσωλήνες Φ800</t>
  </si>
  <si>
    <t>Τσιμεντοσωλήνες Φ1000</t>
  </si>
  <si>
    <t>Κυβόλιθοι γκρί 20Χ10</t>
  </si>
  <si>
    <t>Κυβόλιθοι έγχρωμοι 20Χ10</t>
  </si>
  <si>
    <t>Κράσπεδα πεζοδρομίου</t>
  </si>
  <si>
    <t xml:space="preserve">Πλάκες βοτσαλωτές 40Χ40Χ4 </t>
  </si>
  <si>
    <t>Πλάκες έγχρωμες 40Χ40Χ4</t>
  </si>
  <si>
    <t>Πλάκες Ακροβουνίου Σχιστόλιθου (ακανόνιστη)</t>
  </si>
  <si>
    <t>Πλάκες Ακροβουνίου Σχιστόλιθου (ορθογωνισμένη)</t>
  </si>
  <si>
    <t>Αρμόστοκος πορσελάνινης υφής, υδαταπωθητικός</t>
  </si>
  <si>
    <t>Στόκος ακρυλικός 280ml</t>
  </si>
  <si>
    <t>Στόκος σπατουλαρίσματος συσκευσία 20kg</t>
  </si>
  <si>
    <t>Κόλλα πλακιδίων ακρυλική λευκή C2TE 25 Kg</t>
  </si>
  <si>
    <t>Κώνοι οδικής σήμανσης</t>
  </si>
  <si>
    <t>Δομική  ξυλεία για τεγίδες, επιτεγίδες</t>
  </si>
  <si>
    <t>Γυψοσανίδες  απλές</t>
  </si>
  <si>
    <t>Γυψοσανίδες ανθυγρές</t>
  </si>
  <si>
    <r>
      <t>Διογκωμένη πολυστερίνη 25kg/m</t>
    </r>
    <r>
      <rPr>
        <vertAlign val="superscript"/>
        <sz val="10.5"/>
        <color theme="1"/>
        <rFont val="Calibri"/>
        <family val="2"/>
        <charset val="161"/>
        <scheme val="minor"/>
      </rPr>
      <t>3</t>
    </r>
  </si>
  <si>
    <t>Κανάλια οροφής</t>
  </si>
  <si>
    <t>Περιμετρικός οδηγός οροφής</t>
  </si>
  <si>
    <t>Υδρορροές γαλβανιζέ</t>
  </si>
  <si>
    <t>Υγρή πίσσα</t>
  </si>
  <si>
    <t>Σακουλάκι άμμο 20kg</t>
  </si>
  <si>
    <t>ΣΥΝΟΛΟ ΟΜΑΔΑΣ Α’ ΧΩΡΙΣ ΦΠΑ:</t>
  </si>
  <si>
    <t>ΦΠΑ 24%</t>
  </si>
  <si>
    <t>ΣΥΝΟΛΟ ΟΜΑΔΑΣ Α’ ΜΕ 24% ΦΠΑ:</t>
  </si>
  <si>
    <t>ΟΜΑΔΑ Β΄ ΧΡΩΜΑΤΑ</t>
  </si>
  <si>
    <t>Τιμή Μονάδας €</t>
  </si>
  <si>
    <t>Δαπάνη</t>
  </si>
  <si>
    <t>€</t>
  </si>
  <si>
    <t>B1</t>
  </si>
  <si>
    <t>B2</t>
  </si>
  <si>
    <t>Πλαστικό λευκό σε συσκευασία 3 L</t>
  </si>
  <si>
    <t>B3</t>
  </si>
  <si>
    <t>B4</t>
  </si>
  <si>
    <t>B7</t>
  </si>
  <si>
    <t>B8</t>
  </si>
  <si>
    <t>B9</t>
  </si>
  <si>
    <t>B10</t>
  </si>
  <si>
    <t>B11</t>
  </si>
  <si>
    <t>B13</t>
  </si>
  <si>
    <t>B14</t>
  </si>
  <si>
    <t>Αντιμυκητιακή/Αντιμουχλική σιλικόνη</t>
  </si>
  <si>
    <t>B15</t>
  </si>
  <si>
    <t>Αστάρι πρόσφυσης σοβάδων</t>
  </si>
  <si>
    <t>B16</t>
  </si>
  <si>
    <t>Βελτιωτική ρητίνη για κόλλες και αρμόστοκους</t>
  </si>
  <si>
    <t>B17</t>
  </si>
  <si>
    <t>Αφρός πολυουρεθάνης 750ml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</si>
  <si>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</si>
  <si>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</si>
  <si>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</si>
  <si>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</si>
  <si>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</si>
  <si>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</si>
  <si>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</si>
  <si>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</si>
  <si>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</si>
  <si>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</si>
  <si>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</si>
  <si>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</si>
  <si>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</si>
  <si>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</si>
  <si>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</si>
  <si>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Πιστόλι σιλικόνης</t>
  </si>
  <si>
    <t>B34</t>
  </si>
  <si>
    <t>Ρολλά πλαστικού τύπου Rolex Νο 18 κομπλέ με χέρι</t>
  </si>
  <si>
    <t>B35</t>
  </si>
  <si>
    <t>B36</t>
  </si>
  <si>
    <t>Στραβοπίνελα 3¨</t>
  </si>
  <si>
    <t>ΣΥΝΟΛΟ ΟΜΑΔΑΣ Β’ ΧΩΡΙΣ ΦΠΑ:</t>
  </si>
  <si>
    <t>ΣΥΝΟΛΟ ΟΜΑΔΑΣ Β΄ ΜΕ 24% ΦΠΑ:</t>
  </si>
  <si>
    <t xml:space="preserve">ΟΜΑΔΑ Γ΄ ΣΚΥΡΟΔΕΜΑ </t>
  </si>
  <si>
    <t>Μονάδα μετρησης</t>
  </si>
  <si>
    <t>Γ1</t>
  </si>
  <si>
    <t>Σκυρόδεμα C 16/20</t>
  </si>
  <si>
    <t>ΣΥΝΟΛΟ ΟΜΑΔΑΣ Γ’ ΧΩΡΙΣ ΦΠΑ</t>
  </si>
  <si>
    <t>ΦΠΑ 24 %</t>
  </si>
  <si>
    <t>ΣΥΝΟΛΟ ΟΜΑΔΑΣ Γ΄ ΜΕ 24% ΦΠΑ</t>
  </si>
  <si>
    <t>ΟΜΑΔΑ Α΄  ΟΙΚΟΔΟΜΙΚΑ ΥΛΙΚΑ</t>
  </si>
  <si>
    <t xml:space="preserve">ΟΜΑΔΑ Δ΄ 3Α ΛΑΤΟΜΕΙΟΥ </t>
  </si>
  <si>
    <t>Τιμή Μονάδας€</t>
  </si>
  <si>
    <t>Δαπάνη€</t>
  </si>
  <si>
    <t> Δ1</t>
  </si>
  <si>
    <r>
      <t> Μ</t>
    </r>
    <r>
      <rPr>
        <vertAlign val="superscript"/>
        <sz val="10.5"/>
        <color theme="1"/>
        <rFont val="Calibri"/>
        <family val="2"/>
        <charset val="161"/>
        <scheme val="minor"/>
      </rPr>
      <t>3</t>
    </r>
  </si>
  <si>
    <t>ΣΥΝΟΛΟ ΟΜΑΔΑΣ Δ΄ ΧΩΡΙΣ ΦΠΑ:</t>
  </si>
  <si>
    <t>ΣΥΝΟΛΟ ΟΜΑΔΑΣ Δ’ ΜΕ 24% ΦΠΑ</t>
  </si>
  <si>
    <t>ΟΜΑΔΑ E΄ ΑΣΦΑΛΤΟΜΕΙΓΜΑ</t>
  </si>
  <si>
    <t>E1</t>
  </si>
  <si>
    <t>ΣΥΝΟΛΟ ΟΜΑΔΑΣ Ε’ ΧΩΡΙΣ ΦΠΑ</t>
  </si>
  <si>
    <t>ΣΥΝΟΛΟ ΟΜΑΔΑΣ Ε’ΜΕ 24% ΦΠΑ</t>
  </si>
  <si>
    <t>Στόκος ακρυλικός πλακιδίων 0-5 mm αρμός σε συσκευασία 5 Kg</t>
  </si>
  <si>
    <t>Πλακίδια δαπέδου αντιολισθηρά γρανίτη</t>
  </si>
  <si>
    <t>Πλακίδια δαπέδου κεραμικά αντοχής σε απότριψη ¨GROUP 4¨ αντιολισθηρά λευκά ή έγχρωμα</t>
  </si>
  <si>
    <t>Σχάρες γαλβανιζέ βαρέους τύπου 1,00x0,26</t>
  </si>
  <si>
    <t>Χαλαζιακό αστάρι 5Kg</t>
  </si>
  <si>
    <t>Συρματόπλεγμα περιφράξεων 65x65 (1,8mm) 1,50m</t>
  </si>
  <si>
    <t>Χάλυβας οπλισμού σκυροδέματος υψηλής αντοχής S500s, S220s</t>
  </si>
  <si>
    <t>Γαρμπίλι ανάμεικτο</t>
  </si>
  <si>
    <t>ΥΛΙΚΟ</t>
  </si>
  <si>
    <t>Υδράσβεστος (ασβέστης σκόνη) 25kg</t>
  </si>
  <si>
    <r>
      <t>Πετροβάμβακα 50kg/m</t>
    </r>
    <r>
      <rPr>
        <sz val="8"/>
        <color theme="1"/>
        <rFont val="Calibri"/>
        <family val="2"/>
        <charset val="161"/>
        <scheme val="minor"/>
      </rPr>
      <t>3</t>
    </r>
  </si>
  <si>
    <t>Τούβλα  (20x15x33)</t>
  </si>
  <si>
    <t>Σχάρες γαλβανιζέ βαρέους τύπου 1,00x0,21</t>
  </si>
  <si>
    <t>Δαπάνη υλικού € (χωρίς ΦΠΑ)</t>
  </si>
  <si>
    <t>Περιγραφή ενδεικτικού υλικού</t>
  </si>
  <si>
    <t>Χαρτοταινία 5 εκ</t>
  </si>
  <si>
    <t>ΜΕΤΡΟ</t>
  </si>
  <si>
    <t>Χαρτί οντουλέ πλάτους 1 μέτρου</t>
  </si>
  <si>
    <t>Σπάτουλες N 18 (με ξύλινη λαβή με λάμα τουλαχιστον 140mm)</t>
  </si>
  <si>
    <t>Σπάτουλες N 16 (με ξύλινη λαβή με λάμα τουλαχιστον 140mm)</t>
  </si>
  <si>
    <t xml:space="preserve">Ρολλάκια μικρά </t>
  </si>
  <si>
    <t>Πινέλα 3" διπλά με  χειρολαβή</t>
  </si>
  <si>
    <t>Πινέλα  2 1/2"  διπλά με  χειρολαβή</t>
  </si>
  <si>
    <t>Πινέλα  2" διπλά με  χειρολαβή</t>
  </si>
  <si>
    <t>Πινέλα  1 1/2" διπλά με  χειρολαβή</t>
  </si>
  <si>
    <t>Κονταροπίνελλα 3''</t>
  </si>
  <si>
    <t>Κονταροπίνελλα 2 1/2"</t>
  </si>
  <si>
    <t>Κοντάρια βαψίματος 3 μετρα μεταλλικά</t>
  </si>
  <si>
    <t>Κοντάρια βαψίματος 2 μετρα μεταλλικά</t>
  </si>
  <si>
    <t>Γύψος οικοδομών (25 kgr)</t>
  </si>
  <si>
    <t>Γυαλόχαρτο  διάφορα νούμερα</t>
  </si>
  <si>
    <t>Στόκος σπατουλαρίσματος σε συσκευασία 20 kgr</t>
  </si>
  <si>
    <t>Υβριδικό ελαστομερές στεγανωτικό ταράτσας λευκό σε συσκευασία 13 kgr</t>
  </si>
  <si>
    <t>Γαλάκτωμα αδιαβροχοποίησης &amp; σταθεροποίησης επιφανειών σιλικονούχο</t>
  </si>
  <si>
    <t>Τσιμεντόχρωμα απόχρωσης επιλογής της υπηρεσίας σε συσκευασία 9 L</t>
  </si>
  <si>
    <t xml:space="preserve">Διαλυτικό νίτρου σε συσκευασία 750 ml </t>
  </si>
  <si>
    <t>Αστάρι ακρυλικό  σε συσκευασία 3 L</t>
  </si>
  <si>
    <t>Αστάρι ακρυλικό σε συσκευασία 0,75 L</t>
  </si>
  <si>
    <t>Πλαστικό έγχρωμο 9 L (ΕΠΙΛΟΓΗ ΥΠΗΡΕΣΙΑΣ)</t>
  </si>
  <si>
    <t xml:space="preserve">Πλαστικό λευκό σε συσκευασία 9 L </t>
  </si>
  <si>
    <t xml:space="preserve">Υδρόχρωμα σε συσκευασία 9 L </t>
  </si>
  <si>
    <t>Καλυπτικό νάυλον ψιλό  σε πακέτο 20 m2</t>
  </si>
  <si>
    <t>Τσιμεντοσωλήνας Φ40</t>
  </si>
  <si>
    <t>Α42</t>
  </si>
  <si>
    <t>Κοιλοδοκοί σιδήρου 40x40 6m</t>
  </si>
  <si>
    <t>Κάγκελο πλέγμα 2x5</t>
  </si>
  <si>
    <t>Στεγανωτικό κονίαμα 25Kg</t>
  </si>
  <si>
    <t>Λαμαρίνες αυλακωτές κυματοειδής μορφής</t>
  </si>
  <si>
    <t>Α18</t>
  </si>
  <si>
    <t>Α19</t>
  </si>
  <si>
    <t>Α20</t>
  </si>
  <si>
    <t>Α21</t>
  </si>
  <si>
    <t>Α22</t>
  </si>
  <si>
    <t>Α23</t>
  </si>
  <si>
    <t>Α24</t>
  </si>
  <si>
    <t>Α25</t>
  </si>
  <si>
    <t>Α26</t>
  </si>
  <si>
    <t>Α27</t>
  </si>
  <si>
    <t>Α28</t>
  </si>
  <si>
    <t>Α29</t>
  </si>
  <si>
    <t>Α31</t>
  </si>
  <si>
    <t>Α32</t>
  </si>
  <si>
    <t>Α33</t>
  </si>
  <si>
    <t>Α34</t>
  </si>
  <si>
    <t>Α35</t>
  </si>
  <si>
    <t>Α36</t>
  </si>
  <si>
    <t>Α37</t>
  </si>
  <si>
    <t>Α38</t>
  </si>
  <si>
    <t>Α39</t>
  </si>
  <si>
    <t>Α40</t>
  </si>
  <si>
    <t>Α41</t>
  </si>
  <si>
    <t>Α43</t>
  </si>
  <si>
    <t>Α44</t>
  </si>
  <si>
    <t>Α45</t>
  </si>
  <si>
    <t>Α46</t>
  </si>
  <si>
    <t>Α47</t>
  </si>
  <si>
    <t>Α48</t>
  </si>
  <si>
    <t>Α49</t>
  </si>
  <si>
    <t>Α50</t>
  </si>
  <si>
    <t>Α51</t>
  </si>
  <si>
    <t>Α52</t>
  </si>
  <si>
    <t>Α53</t>
  </si>
  <si>
    <t>Α54</t>
  </si>
  <si>
    <t>Α55</t>
  </si>
  <si>
    <t>Α56</t>
  </si>
  <si>
    <t>Α57</t>
  </si>
  <si>
    <t>Α60</t>
  </si>
  <si>
    <t>Α63</t>
  </si>
  <si>
    <t>Α65</t>
  </si>
  <si>
    <t>Α66</t>
  </si>
  <si>
    <t>Α67</t>
  </si>
  <si>
    <t>Α68</t>
  </si>
  <si>
    <t>Α69</t>
  </si>
  <si>
    <t>Α70</t>
  </si>
  <si>
    <t>Α71</t>
  </si>
  <si>
    <t>Α72</t>
  </si>
  <si>
    <t>Α73</t>
  </si>
  <si>
    <t>Εξηλασμένη πολυστερίνη Νο3</t>
  </si>
  <si>
    <t>Λαμαρίνες τραπεζοειδείς- Αλουζίν</t>
  </si>
  <si>
    <t>Λαμαρίνες τραπεζοειδείς χρωματιστές</t>
  </si>
  <si>
    <t xml:space="preserve">Ριπολίνη λευκή ή έγχρωμη απόχρωσης επιλογής της υπηρεσίας  σε συσκευασία 750 ml </t>
  </si>
  <si>
    <t>white spirit σε συσκευασία 375 ml</t>
  </si>
  <si>
    <t>B5</t>
  </si>
  <si>
    <t>B6</t>
  </si>
  <si>
    <t>B12</t>
  </si>
  <si>
    <t>B18</t>
  </si>
  <si>
    <t>ΠΕΡΙΓΡΑΦΗ</t>
  </si>
  <si>
    <t>ΟΜΑΔΑ ΣΤ’ ΧΡΩΜΑΤΑ ΔΙΑΓΡΑΜΜΙΣΗΣ</t>
  </si>
  <si>
    <t>ΛΕΥΚΟ ΑΚΡΥΛΙΚΟ ΧΡΩΜΑ ΔΙΑΓΡΑΜΜΙΣΗΣ (ΣΕ ΣΥΣΚΕΥΑΣΙΑ 25 ΚΙΛΩΝ)</t>
  </si>
  <si>
    <t> KG</t>
  </si>
  <si>
    <t>ΓΥΑΛΟΣΦΑΙΡΙΔΙΑ (ΣΕ ΣΥΣΚΕΥΑΣΙΑ 25 ΚΙΛΩΝ)</t>
  </si>
  <si>
    <t>ΣΥΝΟΛΟ ΟΜΑΔΑΣ ΣΤ' ΧΩΡΙΣ ΦΠΑ:</t>
  </si>
  <si>
    <t xml:space="preserve">ΣΥΝΟΛΟ ΜΕ ΦΠΑ 24% </t>
  </si>
  <si>
    <t>ΨΥΧΡΟ ΑΣΦΑΛΤΟΜΕΙΓΜΑ ΓΙΑ ΕΠΟΥΛΩΣΕΙΣ ΟΔΩΝ ΣΑΚΟΥΛΑ (25KG) (*με μεταφορικό κόστος και ξεφόρτωσης)</t>
  </si>
  <si>
    <t>Τιμή Μονάδας € (χωρις ΦΠΑ)</t>
  </si>
  <si>
    <t>Α30</t>
  </si>
  <si>
    <t>Α58</t>
  </si>
  <si>
    <t>Α59</t>
  </si>
  <si>
    <t>Α61</t>
  </si>
  <si>
    <t>Α62</t>
  </si>
  <si>
    <t>Α64</t>
  </si>
  <si>
    <t>3Α Λατομείου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</si>
</sst>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.5"/>
      <color theme="1"/>
      <name val="Calibri"/>
      <family val="2"/>
      <charset val="161"/>
      <scheme val="minor"/>
    </font>
    <font>
      <vertAlign val="superscript"/>
      <sz val="10.5"/>
      <color theme="1"/>
      <name val="Calibri"/>
      <family val="2"/>
      <charset val="161"/>
      <scheme val="minor"/>
    </font>
    <font>
      <b/>
      <sz val="10.5"/>
      <color theme="1"/>
      <name val="Calibri"/>
      <family val="2"/>
      <charset val="161"/>
      <scheme val="minor"/>
    </font>
    <font>
      <b/>
      <sz val="10.5"/>
      <color rgb="FF000000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11"/>
      <color rgb="FF0000FF"/>
      <name val="Calibri"/>
      <family val="2"/>
      <charset val="161"/>
      <scheme val="minor"/>
    </font>
    <font>
      <b/>
      <sz val="10.3"/>
      <color theme="1"/>
      <name val="Calibri"/>
      <family val="2"/>
      <charset val="161"/>
      <scheme val="minor"/>
    </font>
    <font>
      <sz val="10.3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.5"/>
      <color rgb="FF00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3" xfId="0" applyFont="1" applyBorder="1" applyAlignment="1">
      <alignment horizontal="justify" vertical="top"/>
    </xf>
    <xf numFmtId="0" fontId="3" fillId="0" borderId="4" xfId="0" applyFont="1" applyBorder="1" applyAlignment="1">
      <alignment horizontal="justify" vertical="top"/>
    </xf>
    <xf numFmtId="0" fontId="3" fillId="0" borderId="0" xfId="0" applyFont="1" applyAlignment="1">
      <alignment horizontal="justify"/>
    </xf>
    <xf numFmtId="0" fontId="3" fillId="2" borderId="7" xfId="0" applyFont="1" applyFill="1" applyBorder="1" applyAlignment="1">
      <alignment horizontal="justify" vertical="top"/>
    </xf>
    <xf numFmtId="0" fontId="3" fillId="2" borderId="8" xfId="0" applyFont="1" applyFill="1" applyBorder="1" applyAlignment="1">
      <alignment horizontal="justify" vertical="top"/>
    </xf>
    <xf numFmtId="0" fontId="5" fillId="0" borderId="3" xfId="0" applyFont="1" applyBorder="1" applyAlignment="1">
      <alignment horizontal="justify" vertical="top"/>
    </xf>
    <xf numFmtId="0" fontId="3" fillId="0" borderId="9" xfId="0" applyFont="1" applyBorder="1" applyAlignment="1">
      <alignment horizontal="justify" vertical="top"/>
    </xf>
    <xf numFmtId="0" fontId="3" fillId="0" borderId="10" xfId="0" applyFont="1" applyBorder="1" applyAlignment="1">
      <alignment horizontal="justify" vertical="top"/>
    </xf>
    <xf numFmtId="0" fontId="5" fillId="0" borderId="4" xfId="0" applyFont="1" applyBorder="1" applyAlignment="1">
      <alignment horizontal="justify" vertical="top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11" fillId="0" borderId="0" xfId="0" applyFont="1" applyAlignment="1">
      <alignment wrapText="1"/>
    </xf>
    <xf numFmtId="0" fontId="10" fillId="0" borderId="2" xfId="0" applyFont="1" applyBorder="1" applyAlignment="1">
      <alignment horizontal="justify" vertical="center" wrapText="1"/>
    </xf>
    <xf numFmtId="4" fontId="3" fillId="2" borderId="2" xfId="0" applyNumberFormat="1" applyFont="1" applyFill="1" applyBorder="1" applyAlignment="1">
      <alignment horizontal="justify" vertical="top"/>
    </xf>
    <xf numFmtId="4" fontId="5" fillId="0" borderId="4" xfId="0" applyNumberFormat="1" applyFont="1" applyBorder="1" applyAlignment="1">
      <alignment horizontal="justify" vertical="top"/>
    </xf>
    <xf numFmtId="4" fontId="0" fillId="0" borderId="0" xfId="0" applyNumberFormat="1"/>
    <xf numFmtId="0" fontId="13" fillId="0" borderId="0" xfId="0" applyFont="1"/>
    <xf numFmtId="4" fontId="13" fillId="0" borderId="0" xfId="0" applyNumberFormat="1" applyFont="1"/>
    <xf numFmtId="2" fontId="13" fillId="0" borderId="0" xfId="0" applyNumberFormat="1" applyFont="1" applyAlignment="1">
      <alignment horizontal="right"/>
    </xf>
    <xf numFmtId="0" fontId="14" fillId="0" borderId="0" xfId="0" applyFont="1"/>
    <xf numFmtId="4" fontId="15" fillId="0" borderId="4" xfId="0" applyNumberFormat="1" applyFont="1" applyBorder="1" applyAlignment="1">
      <alignment vertical="top"/>
    </xf>
    <xf numFmtId="2" fontId="15" fillId="0" borderId="4" xfId="0" applyNumberFormat="1" applyFont="1" applyBorder="1" applyAlignment="1">
      <alignment horizontal="right" vertical="top"/>
    </xf>
    <xf numFmtId="0" fontId="15" fillId="0" borderId="4" xfId="0" applyFont="1" applyBorder="1" applyAlignment="1">
      <alignment vertical="top"/>
    </xf>
    <xf numFmtId="0" fontId="15" fillId="0" borderId="4" xfId="0" applyFont="1" applyBorder="1" applyAlignment="1">
      <alignment horizontal="justify" vertical="top"/>
    </xf>
    <xf numFmtId="0" fontId="15" fillId="0" borderId="3" xfId="0" applyFont="1" applyBorder="1" applyAlignment="1">
      <alignment horizontal="justify" vertical="top"/>
    </xf>
    <xf numFmtId="4" fontId="15" fillId="0" borderId="2" xfId="0" applyNumberFormat="1" applyFont="1" applyBorder="1" applyAlignment="1">
      <alignment vertical="top"/>
    </xf>
    <xf numFmtId="0" fontId="15" fillId="0" borderId="4" xfId="0" applyFont="1" applyBorder="1" applyAlignment="1">
      <alignment horizontal="justify" vertical="top" wrapText="1"/>
    </xf>
    <xf numFmtId="2" fontId="15" fillId="0" borderId="2" xfId="0" applyNumberFormat="1" applyFont="1" applyBorder="1" applyAlignment="1">
      <alignment horizontal="right" vertical="top"/>
    </xf>
    <xf numFmtId="0" fontId="15" fillId="0" borderId="2" xfId="0" applyFont="1" applyBorder="1" applyAlignment="1">
      <alignment vertical="top"/>
    </xf>
    <xf numFmtId="0" fontId="15" fillId="0" borderId="2" xfId="0" applyFont="1" applyBorder="1" applyAlignment="1">
      <alignment horizontal="justify" vertical="top"/>
    </xf>
    <xf numFmtId="0" fontId="15" fillId="0" borderId="2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/>
    </xf>
    <xf numFmtId="4" fontId="16" fillId="0" borderId="12" xfId="0" applyNumberFormat="1" applyFont="1" applyBorder="1" applyAlignment="1">
      <alignment horizontal="justify" vertical="top"/>
    </xf>
    <xf numFmtId="4" fontId="0" fillId="0" borderId="3" xfId="0" applyNumberFormat="1" applyBorder="1"/>
    <xf numFmtId="0" fontId="5" fillId="0" borderId="6" xfId="0" applyFont="1" applyBorder="1" applyAlignment="1">
      <alignment horizontal="justify" vertical="top"/>
    </xf>
    <xf numFmtId="4" fontId="5" fillId="0" borderId="1" xfId="0" applyNumberFormat="1" applyFont="1" applyBorder="1" applyAlignment="1">
      <alignment horizontal="justify" vertical="top"/>
    </xf>
    <xf numFmtId="4" fontId="2" fillId="0" borderId="3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vertical="top"/>
    </xf>
    <xf numFmtId="4" fontId="3" fillId="0" borderId="1" xfId="0" applyNumberFormat="1" applyFont="1" applyBorder="1"/>
    <xf numFmtId="0" fontId="3" fillId="0" borderId="16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justify" vertical="center" wrapText="1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horizontal="justify" vertical="top"/>
    </xf>
    <xf numFmtId="0" fontId="3" fillId="0" borderId="8" xfId="0" applyFont="1" applyFill="1" applyBorder="1" applyAlignment="1">
      <alignment horizontal="justify" vertical="top"/>
    </xf>
    <xf numFmtId="4" fontId="3" fillId="0" borderId="2" xfId="0" applyNumberFormat="1" applyFont="1" applyFill="1" applyBorder="1" applyAlignment="1">
      <alignment horizontal="justify" vertical="top"/>
    </xf>
    <xf numFmtId="0" fontId="0" fillId="0" borderId="0" xfId="0" applyFill="1"/>
    <xf numFmtId="0" fontId="5" fillId="0" borderId="3" xfId="0" applyFont="1" applyFill="1" applyBorder="1" applyAlignment="1">
      <alignment horizontal="justify" vertical="top"/>
    </xf>
    <xf numFmtId="0" fontId="5" fillId="0" borderId="4" xfId="0" applyFont="1" applyFill="1" applyBorder="1" applyAlignment="1">
      <alignment horizontal="justify" vertical="top"/>
    </xf>
    <xf numFmtId="4" fontId="5" fillId="0" borderId="4" xfId="0" applyNumberFormat="1" applyFont="1" applyFill="1" applyBorder="1" applyAlignment="1">
      <alignment horizontal="justify" vertical="top"/>
    </xf>
    <xf numFmtId="0" fontId="3" fillId="0" borderId="3" xfId="0" applyFont="1" applyFill="1" applyBorder="1" applyAlignment="1">
      <alignment horizontal="justify" vertical="top"/>
    </xf>
    <xf numFmtId="0" fontId="3" fillId="0" borderId="4" xfId="0" applyFont="1" applyFill="1" applyBorder="1" applyAlignment="1">
      <alignment horizontal="justify" vertical="center"/>
    </xf>
    <xf numFmtId="3" fontId="3" fillId="0" borderId="4" xfId="0" applyNumberFormat="1" applyFont="1" applyFill="1" applyBorder="1" applyAlignment="1">
      <alignment horizontal="center" vertical="center"/>
    </xf>
    <xf numFmtId="4" fontId="0" fillId="0" borderId="15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0" fontId="9" fillId="0" borderId="0" xfId="0" applyFont="1" applyFill="1" applyAlignment="1">
      <alignment horizontal="justify"/>
    </xf>
    <xf numFmtId="4" fontId="0" fillId="0" borderId="0" xfId="0" applyNumberFormat="1" applyFill="1"/>
    <xf numFmtId="4" fontId="1" fillId="0" borderId="1" xfId="0" applyNumberFormat="1" applyFont="1" applyFill="1" applyBorder="1" applyAlignment="1">
      <alignment horizontal="right"/>
    </xf>
    <xf numFmtId="4" fontId="5" fillId="0" borderId="1" xfId="0" applyNumberFormat="1" applyFont="1" applyBorder="1"/>
    <xf numFmtId="4" fontId="1" fillId="0" borderId="1" xfId="0" applyNumberFormat="1" applyFont="1" applyBorder="1"/>
    <xf numFmtId="3" fontId="3" fillId="0" borderId="4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justify" vertical="top"/>
    </xf>
    <xf numFmtId="4" fontId="16" fillId="0" borderId="4" xfId="0" applyNumberFormat="1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/>
    </xf>
    <xf numFmtId="2" fontId="0" fillId="0" borderId="17" xfId="0" applyNumberFormat="1" applyFill="1" applyBorder="1" applyAlignment="1">
      <alignment horizontal="right" vertical="center"/>
    </xf>
    <xf numFmtId="2" fontId="15" fillId="0" borderId="17" xfId="0" applyNumberFormat="1" applyFont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/>
    </xf>
    <xf numFmtId="0" fontId="10" fillId="0" borderId="17" xfId="0" applyFont="1" applyBorder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/>
    </xf>
    <xf numFmtId="4" fontId="13" fillId="3" borderId="0" xfId="0" applyNumberFormat="1" applyFont="1" applyFill="1"/>
    <xf numFmtId="0" fontId="3" fillId="0" borderId="5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2" borderId="7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5" fillId="0" borderId="7" xfId="0" applyFont="1" applyBorder="1" applyAlignment="1">
      <alignment horizontal="right" vertical="top"/>
    </xf>
    <xf numFmtId="0" fontId="15" fillId="0" borderId="8" xfId="0" applyFont="1" applyBorder="1" applyAlignment="1">
      <alignment horizontal="right" vertical="top"/>
    </xf>
    <xf numFmtId="0" fontId="15" fillId="0" borderId="2" xfId="0" applyFont="1" applyBorder="1" applyAlignment="1">
      <alignment horizontal="right" vertical="top"/>
    </xf>
    <xf numFmtId="0" fontId="16" fillId="0" borderId="7" xfId="0" applyFont="1" applyBorder="1" applyAlignment="1">
      <alignment horizontal="right" vertical="top"/>
    </xf>
    <xf numFmtId="0" fontId="16" fillId="0" borderId="8" xfId="0" applyFont="1" applyBorder="1" applyAlignment="1">
      <alignment horizontal="right" vertical="top"/>
    </xf>
    <xf numFmtId="0" fontId="16" fillId="0" borderId="2" xfId="0" applyFont="1" applyBorder="1" applyAlignment="1">
      <alignment horizontal="right" vertical="top"/>
    </xf>
    <xf numFmtId="4" fontId="1" fillId="2" borderId="5" xfId="0" applyNumberFormat="1" applyFont="1" applyFill="1" applyBorder="1" applyAlignment="1">
      <alignment horizontal="center" vertical="top"/>
    </xf>
    <xf numFmtId="4" fontId="0" fillId="0" borderId="6" xfId="0" applyNumberFormat="1" applyFont="1" applyBorder="1" applyAlignment="1">
      <alignment horizontal="center"/>
    </xf>
    <xf numFmtId="0" fontId="16" fillId="0" borderId="13" xfId="0" applyFont="1" applyBorder="1" applyAlignment="1">
      <alignment horizontal="justify" vertical="top"/>
    </xf>
    <xf numFmtId="0" fontId="16" fillId="0" borderId="3" xfId="0" applyFont="1" applyBorder="1" applyAlignment="1">
      <alignment horizontal="justify" vertical="top"/>
    </xf>
    <xf numFmtId="2" fontId="16" fillId="0" borderId="13" xfId="0" applyNumberFormat="1" applyFont="1" applyBorder="1" applyAlignment="1">
      <alignment horizontal="center" vertical="top" wrapText="1"/>
    </xf>
    <xf numFmtId="2" fontId="16" fillId="0" borderId="3" xfId="0" applyNumberFormat="1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justify" vertical="top"/>
    </xf>
    <xf numFmtId="0" fontId="3" fillId="0" borderId="11" xfId="0" applyFont="1" applyBorder="1" applyAlignment="1">
      <alignment horizontal="right" vertical="top"/>
    </xf>
    <xf numFmtId="0" fontId="3" fillId="0" borderId="14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5" fillId="0" borderId="8" xfId="0" applyFont="1" applyFill="1" applyBorder="1" applyAlignment="1">
      <alignment horizontal="justify" vertical="top"/>
    </xf>
    <xf numFmtId="0" fontId="3" fillId="0" borderId="7" xfId="0" applyFont="1" applyBorder="1" applyAlignment="1">
      <alignment horizontal="right"/>
    </xf>
    <xf numFmtId="0" fontId="0" fillId="0" borderId="8" xfId="0" applyFont="1" applyBorder="1" applyAlignment="1"/>
    <xf numFmtId="0" fontId="0" fillId="0" borderId="2" xfId="0" applyFont="1" applyBorder="1" applyAlignment="1"/>
    <xf numFmtId="0" fontId="3" fillId="0" borderId="8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5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/>
    <xf numFmtId="0" fontId="0" fillId="0" borderId="2" xfId="0" applyBorder="1" applyAlignment="1"/>
    <xf numFmtId="0" fontId="5" fillId="2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Fill="1" applyBorder="1" applyAlignment="1">
      <alignment horizontal="right" vertical="top"/>
    </xf>
    <xf numFmtId="0" fontId="0" fillId="0" borderId="8" xfId="0" applyFill="1" applyBorder="1" applyAlignment="1"/>
    <xf numFmtId="0" fontId="0" fillId="0" borderId="2" xfId="0" applyFill="1" applyBorder="1" applyAlignment="1"/>
    <xf numFmtId="0" fontId="5" fillId="0" borderId="7" xfId="0" applyFont="1" applyFill="1" applyBorder="1" applyAlignment="1">
      <alignment horizontal="right" vertical="top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9"/>
  <sheetViews>
    <sheetView topLeftCell="A68" zoomScale="110" zoomScaleNormal="110" workbookViewId="0">
      <selection activeCell="F79" sqref="F79"/>
    </sheetView>
  </sheetViews>
  <sheetFormatPr defaultRowHeight="14.25"/>
  <cols>
    <col min="1" max="1" width="4.7109375" style="24" customWidth="1"/>
    <col min="2" max="2" width="36.28515625" style="25" customWidth="1"/>
    <col min="3" max="3" width="8.85546875" style="24" customWidth="1"/>
    <col min="4" max="4" width="8.140625" style="26" customWidth="1"/>
    <col min="5" max="5" width="10.140625" style="26" customWidth="1"/>
    <col min="6" max="6" width="11.28515625" style="27" customWidth="1"/>
    <col min="7" max="16384" width="9.140625" style="23"/>
  </cols>
  <sheetData>
    <row r="1" spans="1:6" ht="15.75" customHeight="1" thickBot="1">
      <c r="A1" s="116" t="s">
        <v>137</v>
      </c>
      <c r="B1" s="117"/>
      <c r="C1" s="117"/>
      <c r="D1" s="117"/>
      <c r="E1" s="117"/>
      <c r="F1" s="118"/>
    </row>
    <row r="2" spans="1:6" s="32" customFormat="1" ht="57.75" thickBot="1">
      <c r="A2" s="28" t="s">
        <v>0</v>
      </c>
      <c r="B2" s="33" t="s">
        <v>163</v>
      </c>
      <c r="C2" s="29" t="s">
        <v>1</v>
      </c>
      <c r="D2" s="30" t="s">
        <v>2</v>
      </c>
      <c r="E2" s="104" t="s">
        <v>263</v>
      </c>
      <c r="F2" s="31" t="s">
        <v>162</v>
      </c>
    </row>
    <row r="3" spans="1:6" ht="15.75" thickBot="1">
      <c r="A3" s="18" t="s">
        <v>4</v>
      </c>
      <c r="B3" s="20" t="s">
        <v>5</v>
      </c>
      <c r="C3" s="10" t="s">
        <v>6</v>
      </c>
      <c r="D3" s="13">
        <v>600</v>
      </c>
      <c r="E3" s="100">
        <v>4.4400000000000004</v>
      </c>
      <c r="F3" s="14">
        <f>D3*E3</f>
        <v>2664.0000000000005</v>
      </c>
    </row>
    <row r="4" spans="1:6" ht="15.75" thickBot="1">
      <c r="A4" s="19" t="s">
        <v>7</v>
      </c>
      <c r="B4" s="21" t="s">
        <v>8</v>
      </c>
      <c r="C4" s="11" t="s">
        <v>6</v>
      </c>
      <c r="D4" s="15">
        <v>100</v>
      </c>
      <c r="E4" s="100">
        <v>6.85</v>
      </c>
      <c r="F4" s="14">
        <f t="shared" ref="F4:F66" si="0">D4*E4</f>
        <v>685</v>
      </c>
    </row>
    <row r="5" spans="1:6" ht="15.75" thickBot="1">
      <c r="A5" s="19" t="s">
        <v>9</v>
      </c>
      <c r="B5" s="21" t="s">
        <v>10</v>
      </c>
      <c r="C5" s="11" t="s">
        <v>6</v>
      </c>
      <c r="D5" s="15">
        <v>100</v>
      </c>
      <c r="E5" s="100">
        <v>8.8699999999999992</v>
      </c>
      <c r="F5" s="14">
        <f t="shared" si="0"/>
        <v>886.99999999999989</v>
      </c>
    </row>
    <row r="6" spans="1:6" ht="15" customHeight="1" thickBot="1">
      <c r="A6" s="19" t="s">
        <v>11</v>
      </c>
      <c r="B6" s="21" t="s">
        <v>12</v>
      </c>
      <c r="C6" s="11" t="s">
        <v>6</v>
      </c>
      <c r="D6" s="15">
        <v>30</v>
      </c>
      <c r="E6" s="101">
        <v>55</v>
      </c>
      <c r="F6" s="14">
        <f t="shared" si="0"/>
        <v>1650</v>
      </c>
    </row>
    <row r="7" spans="1:6" ht="15.75" customHeight="1" thickBot="1">
      <c r="A7" s="19" t="s">
        <v>13</v>
      </c>
      <c r="B7" s="21" t="s">
        <v>152</v>
      </c>
      <c r="C7" s="11" t="s">
        <v>6</v>
      </c>
      <c r="D7" s="15">
        <v>30</v>
      </c>
      <c r="E7" s="101">
        <v>48</v>
      </c>
      <c r="F7" s="14">
        <f t="shared" si="0"/>
        <v>1440</v>
      </c>
    </row>
    <row r="8" spans="1:6" ht="20.25" customHeight="1" thickBot="1">
      <c r="A8" s="19" t="s">
        <v>14</v>
      </c>
      <c r="B8" s="21" t="s">
        <v>161</v>
      </c>
      <c r="C8" s="11" t="s">
        <v>6</v>
      </c>
      <c r="D8" s="15">
        <v>30</v>
      </c>
      <c r="E8" s="101">
        <v>43</v>
      </c>
      <c r="F8" s="14">
        <f t="shared" si="0"/>
        <v>1290</v>
      </c>
    </row>
    <row r="9" spans="1:6" ht="15.75" thickBot="1">
      <c r="A9" s="19" t="s">
        <v>15</v>
      </c>
      <c r="B9" s="21" t="s">
        <v>16</v>
      </c>
      <c r="C9" s="11" t="s">
        <v>6</v>
      </c>
      <c r="D9" s="15">
        <v>30</v>
      </c>
      <c r="E9" s="101">
        <v>39</v>
      </c>
      <c r="F9" s="14">
        <f t="shared" si="0"/>
        <v>1170</v>
      </c>
    </row>
    <row r="10" spans="1:6" s="70" customFormat="1" ht="15.75" thickBot="1">
      <c r="A10" s="72" t="s">
        <v>17</v>
      </c>
      <c r="B10" s="73" t="s">
        <v>247</v>
      </c>
      <c r="C10" s="71" t="s">
        <v>46</v>
      </c>
      <c r="D10" s="15">
        <v>30</v>
      </c>
      <c r="E10" s="100">
        <v>2.2999999999999998</v>
      </c>
      <c r="F10" s="14">
        <f t="shared" si="0"/>
        <v>69</v>
      </c>
    </row>
    <row r="11" spans="1:6" ht="27.75" customHeight="1" thickBot="1">
      <c r="A11" s="19" t="s">
        <v>18</v>
      </c>
      <c r="B11" s="21" t="s">
        <v>196</v>
      </c>
      <c r="C11" s="71" t="s">
        <v>46</v>
      </c>
      <c r="D11" s="15">
        <v>30</v>
      </c>
      <c r="E11" s="100">
        <v>2</v>
      </c>
      <c r="F11" s="14">
        <f t="shared" si="0"/>
        <v>60</v>
      </c>
    </row>
    <row r="12" spans="1:6" ht="27.75" customHeight="1" thickBot="1">
      <c r="A12" s="19" t="s">
        <v>19</v>
      </c>
      <c r="B12" s="21" t="s">
        <v>248</v>
      </c>
      <c r="C12" s="71" t="s">
        <v>46</v>
      </c>
      <c r="D12" s="15">
        <v>30</v>
      </c>
      <c r="E12" s="100">
        <v>2.4</v>
      </c>
      <c r="F12" s="14">
        <f t="shared" si="0"/>
        <v>72</v>
      </c>
    </row>
    <row r="13" spans="1:6" ht="29.25" thickBot="1">
      <c r="A13" s="19" t="s">
        <v>20</v>
      </c>
      <c r="B13" s="21" t="s">
        <v>154</v>
      </c>
      <c r="C13" s="12" t="s">
        <v>53</v>
      </c>
      <c r="D13" s="15">
        <v>300</v>
      </c>
      <c r="E13" s="100">
        <v>1.4</v>
      </c>
      <c r="F13" s="14">
        <f t="shared" si="0"/>
        <v>420</v>
      </c>
    </row>
    <row r="14" spans="1:6" ht="23.25" customHeight="1" thickBot="1">
      <c r="A14" s="19" t="s">
        <v>22</v>
      </c>
      <c r="B14" s="21" t="s">
        <v>21</v>
      </c>
      <c r="C14" s="11" t="s">
        <v>6</v>
      </c>
      <c r="D14" s="15">
        <v>200</v>
      </c>
      <c r="E14" s="100">
        <v>12</v>
      </c>
      <c r="F14" s="14">
        <f t="shared" si="0"/>
        <v>2400</v>
      </c>
    </row>
    <row r="15" spans="1:6" ht="41.25" customHeight="1" thickBot="1">
      <c r="A15" s="19" t="s">
        <v>25</v>
      </c>
      <c r="B15" s="21" t="s">
        <v>23</v>
      </c>
      <c r="C15" s="12" t="s">
        <v>24</v>
      </c>
      <c r="D15" s="15">
        <v>100</v>
      </c>
      <c r="E15" s="100">
        <v>7.5</v>
      </c>
      <c r="F15" s="14">
        <f t="shared" si="0"/>
        <v>750</v>
      </c>
    </row>
    <row r="16" spans="1:6" ht="45" customHeight="1" thickBot="1">
      <c r="A16" s="19" t="s">
        <v>28</v>
      </c>
      <c r="B16" s="21" t="s">
        <v>26</v>
      </c>
      <c r="C16" s="12" t="s">
        <v>27</v>
      </c>
      <c r="D16" s="15">
        <v>100</v>
      </c>
      <c r="E16" s="100">
        <v>6.2</v>
      </c>
      <c r="F16" s="14">
        <f t="shared" si="0"/>
        <v>620</v>
      </c>
    </row>
    <row r="17" spans="1:6" ht="15.75" thickBot="1">
      <c r="A17" s="19" t="s">
        <v>30</v>
      </c>
      <c r="B17" s="21" t="s">
        <v>29</v>
      </c>
      <c r="C17" s="11" t="s">
        <v>46</v>
      </c>
      <c r="D17" s="15">
        <v>30</v>
      </c>
      <c r="E17" s="100">
        <v>2.2000000000000002</v>
      </c>
      <c r="F17" s="14">
        <f t="shared" si="0"/>
        <v>66</v>
      </c>
    </row>
    <row r="18" spans="1:6" s="70" customFormat="1" ht="19.5" customHeight="1" thickBot="1">
      <c r="A18" s="72" t="s">
        <v>32</v>
      </c>
      <c r="B18" s="73" t="s">
        <v>31</v>
      </c>
      <c r="C18" s="71" t="s">
        <v>6</v>
      </c>
      <c r="D18" s="15">
        <v>25</v>
      </c>
      <c r="E18" s="100">
        <v>15</v>
      </c>
      <c r="F18" s="14">
        <f t="shared" si="0"/>
        <v>375</v>
      </c>
    </row>
    <row r="19" spans="1:6" ht="15.75" thickBot="1">
      <c r="A19" s="19" t="s">
        <v>34</v>
      </c>
      <c r="B19" s="21" t="s">
        <v>33</v>
      </c>
      <c r="C19" s="11" t="s">
        <v>6</v>
      </c>
      <c r="D19" s="15">
        <v>20</v>
      </c>
      <c r="E19" s="100">
        <v>24</v>
      </c>
      <c r="F19" s="14">
        <f t="shared" si="0"/>
        <v>480</v>
      </c>
    </row>
    <row r="20" spans="1:6" ht="29.25" thickBot="1">
      <c r="A20" s="19" t="s">
        <v>197</v>
      </c>
      <c r="B20" s="21" t="s">
        <v>155</v>
      </c>
      <c r="C20" s="12" t="s">
        <v>46</v>
      </c>
      <c r="D20" s="15">
        <v>300</v>
      </c>
      <c r="E20" s="100">
        <v>1.18</v>
      </c>
      <c r="F20" s="14">
        <f t="shared" si="0"/>
        <v>354</v>
      </c>
    </row>
    <row r="21" spans="1:6" ht="17.25" thickBot="1">
      <c r="A21" s="19" t="s">
        <v>198</v>
      </c>
      <c r="B21" s="21" t="s">
        <v>35</v>
      </c>
      <c r="C21" s="11" t="s">
        <v>57</v>
      </c>
      <c r="D21" s="15">
        <v>20</v>
      </c>
      <c r="E21" s="100">
        <v>25</v>
      </c>
      <c r="F21" s="14">
        <f t="shared" si="0"/>
        <v>500</v>
      </c>
    </row>
    <row r="22" spans="1:6" ht="17.25" thickBot="1">
      <c r="A22" s="19" t="s">
        <v>199</v>
      </c>
      <c r="B22" s="21" t="s">
        <v>36</v>
      </c>
      <c r="C22" s="11" t="s">
        <v>37</v>
      </c>
      <c r="D22" s="15">
        <v>10</v>
      </c>
      <c r="E22" s="100">
        <v>25</v>
      </c>
      <c r="F22" s="14">
        <f t="shared" si="0"/>
        <v>250</v>
      </c>
    </row>
    <row r="23" spans="1:6" ht="17.25" thickBot="1">
      <c r="A23" s="19" t="s">
        <v>200</v>
      </c>
      <c r="B23" s="21" t="s">
        <v>156</v>
      </c>
      <c r="C23" s="11" t="s">
        <v>57</v>
      </c>
      <c r="D23" s="15">
        <v>10</v>
      </c>
      <c r="E23" s="100">
        <v>25</v>
      </c>
      <c r="F23" s="14">
        <f t="shared" si="0"/>
        <v>250</v>
      </c>
    </row>
    <row r="24" spans="1:6" ht="17.25" thickBot="1">
      <c r="A24" s="19" t="s">
        <v>201</v>
      </c>
      <c r="B24" s="21" t="s">
        <v>38</v>
      </c>
      <c r="C24" s="11" t="s">
        <v>37</v>
      </c>
      <c r="D24" s="15">
        <v>10</v>
      </c>
      <c r="E24" s="100">
        <v>25</v>
      </c>
      <c r="F24" s="14">
        <f t="shared" si="0"/>
        <v>250</v>
      </c>
    </row>
    <row r="25" spans="1:6" ht="15.75" thickBot="1">
      <c r="A25" s="19" t="s">
        <v>202</v>
      </c>
      <c r="B25" s="21" t="s">
        <v>39</v>
      </c>
      <c r="C25" s="11" t="s">
        <v>37</v>
      </c>
      <c r="D25" s="15">
        <v>200</v>
      </c>
      <c r="E25" s="100">
        <v>2.6</v>
      </c>
      <c r="F25" s="14">
        <f t="shared" si="0"/>
        <v>520</v>
      </c>
    </row>
    <row r="26" spans="1:6" ht="29.25" thickBot="1">
      <c r="A26" s="19" t="s">
        <v>203</v>
      </c>
      <c r="B26" s="21" t="s">
        <v>40</v>
      </c>
      <c r="C26" s="12" t="s">
        <v>37</v>
      </c>
      <c r="D26" s="15">
        <v>10</v>
      </c>
      <c r="E26" s="100">
        <v>7</v>
      </c>
      <c r="F26" s="14">
        <f t="shared" si="0"/>
        <v>70</v>
      </c>
    </row>
    <row r="27" spans="1:6" ht="15.75" thickBot="1">
      <c r="A27" s="19" t="s">
        <v>204</v>
      </c>
      <c r="B27" s="21" t="s">
        <v>41</v>
      </c>
      <c r="C27" s="11" t="s">
        <v>37</v>
      </c>
      <c r="D27" s="15">
        <v>40</v>
      </c>
      <c r="E27" s="100">
        <v>6</v>
      </c>
      <c r="F27" s="14">
        <f t="shared" si="0"/>
        <v>240</v>
      </c>
    </row>
    <row r="28" spans="1:6" ht="15.75" thickBot="1">
      <c r="A28" s="19" t="s">
        <v>205</v>
      </c>
      <c r="B28" s="21" t="s">
        <v>42</v>
      </c>
      <c r="C28" s="11" t="s">
        <v>37</v>
      </c>
      <c r="D28" s="15">
        <v>40</v>
      </c>
      <c r="E28" s="100">
        <v>8</v>
      </c>
      <c r="F28" s="14">
        <f t="shared" si="0"/>
        <v>320</v>
      </c>
    </row>
    <row r="29" spans="1:6" ht="15.75" thickBot="1">
      <c r="A29" s="19" t="s">
        <v>206</v>
      </c>
      <c r="B29" s="21" t="s">
        <v>43</v>
      </c>
      <c r="C29" s="11" t="s">
        <v>37</v>
      </c>
      <c r="D29" s="15">
        <v>20</v>
      </c>
      <c r="E29" s="100">
        <v>7</v>
      </c>
      <c r="F29" s="14">
        <f t="shared" si="0"/>
        <v>140</v>
      </c>
    </row>
    <row r="30" spans="1:6" ht="15.75" thickBot="1">
      <c r="A30" s="19" t="s">
        <v>207</v>
      </c>
      <c r="B30" s="21" t="s">
        <v>44</v>
      </c>
      <c r="C30" s="11" t="s">
        <v>37</v>
      </c>
      <c r="D30" s="15">
        <v>10</v>
      </c>
      <c r="E30" s="100">
        <v>2</v>
      </c>
      <c r="F30" s="14">
        <f t="shared" si="0"/>
        <v>20</v>
      </c>
    </row>
    <row r="31" spans="1:6" ht="29.25" thickBot="1">
      <c r="A31" s="19" t="s">
        <v>208</v>
      </c>
      <c r="B31" s="21" t="s">
        <v>45</v>
      </c>
      <c r="C31" s="11" t="s">
        <v>46</v>
      </c>
      <c r="D31" s="15">
        <v>30</v>
      </c>
      <c r="E31" s="100">
        <v>2</v>
      </c>
      <c r="F31" s="14">
        <f t="shared" si="0"/>
        <v>60</v>
      </c>
    </row>
    <row r="32" spans="1:6" s="70" customFormat="1" ht="15.75" thickBot="1">
      <c r="A32" s="19" t="s">
        <v>264</v>
      </c>
      <c r="B32" s="73" t="s">
        <v>47</v>
      </c>
      <c r="C32" s="75" t="s">
        <v>46</v>
      </c>
      <c r="D32" s="15">
        <v>10</v>
      </c>
      <c r="E32" s="100">
        <v>1.2</v>
      </c>
      <c r="F32" s="14">
        <f t="shared" si="0"/>
        <v>12</v>
      </c>
    </row>
    <row r="33" spans="1:6" s="70" customFormat="1" ht="15.75" customHeight="1" thickBot="1">
      <c r="A33" s="19" t="s">
        <v>209</v>
      </c>
      <c r="B33" s="73" t="s">
        <v>48</v>
      </c>
      <c r="C33" s="71" t="s">
        <v>46</v>
      </c>
      <c r="D33" s="15">
        <v>200</v>
      </c>
      <c r="E33" s="100">
        <v>1</v>
      </c>
      <c r="F33" s="14">
        <f t="shared" si="0"/>
        <v>200</v>
      </c>
    </row>
    <row r="34" spans="1:6" s="70" customFormat="1" ht="15.75" thickBot="1">
      <c r="A34" s="19" t="s">
        <v>210</v>
      </c>
      <c r="B34" s="73" t="s">
        <v>49</v>
      </c>
      <c r="C34" s="71" t="s">
        <v>6</v>
      </c>
      <c r="D34" s="15">
        <v>100</v>
      </c>
      <c r="E34" s="100">
        <v>1</v>
      </c>
      <c r="F34" s="14">
        <f t="shared" si="0"/>
        <v>100</v>
      </c>
    </row>
    <row r="35" spans="1:6" s="70" customFormat="1" ht="15.75" thickBot="1">
      <c r="A35" s="19" t="s">
        <v>211</v>
      </c>
      <c r="B35" s="73" t="s">
        <v>50</v>
      </c>
      <c r="C35" s="71" t="s">
        <v>6</v>
      </c>
      <c r="D35" s="15">
        <v>100</v>
      </c>
      <c r="E35" s="100">
        <v>1.25</v>
      </c>
      <c r="F35" s="14">
        <f t="shared" si="0"/>
        <v>125</v>
      </c>
    </row>
    <row r="36" spans="1:6" s="70" customFormat="1" ht="15.75" thickBot="1">
      <c r="A36" s="19" t="s">
        <v>212</v>
      </c>
      <c r="B36" s="73" t="s">
        <v>51</v>
      </c>
      <c r="C36" s="71" t="s">
        <v>6</v>
      </c>
      <c r="D36" s="15">
        <v>100</v>
      </c>
      <c r="E36" s="100">
        <v>1.6</v>
      </c>
      <c r="F36" s="14">
        <f t="shared" si="0"/>
        <v>160</v>
      </c>
    </row>
    <row r="37" spans="1:6" s="70" customFormat="1" ht="17.25" thickBot="1">
      <c r="A37" s="19" t="s">
        <v>213</v>
      </c>
      <c r="B37" s="73" t="s">
        <v>52</v>
      </c>
      <c r="C37" s="71" t="s">
        <v>53</v>
      </c>
      <c r="D37" s="15">
        <v>50</v>
      </c>
      <c r="E37" s="100">
        <v>1.3</v>
      </c>
      <c r="F37" s="14">
        <f t="shared" si="0"/>
        <v>65</v>
      </c>
    </row>
    <row r="38" spans="1:6" s="70" customFormat="1" ht="15.75" thickBot="1">
      <c r="A38" s="19" t="s">
        <v>214</v>
      </c>
      <c r="B38" s="73" t="s">
        <v>54</v>
      </c>
      <c r="C38" s="71" t="s">
        <v>6</v>
      </c>
      <c r="D38" s="15">
        <v>500</v>
      </c>
      <c r="E38" s="100">
        <v>0.52</v>
      </c>
      <c r="F38" s="14">
        <f t="shared" si="0"/>
        <v>260</v>
      </c>
    </row>
    <row r="39" spans="1:6" s="70" customFormat="1" ht="15.75" thickBot="1">
      <c r="A39" s="19" t="s">
        <v>215</v>
      </c>
      <c r="B39" s="73" t="s">
        <v>160</v>
      </c>
      <c r="C39" s="71" t="s">
        <v>6</v>
      </c>
      <c r="D39" s="15">
        <v>100</v>
      </c>
      <c r="E39" s="100">
        <v>1.25</v>
      </c>
      <c r="F39" s="14">
        <f t="shared" si="0"/>
        <v>125</v>
      </c>
    </row>
    <row r="40" spans="1:6" s="70" customFormat="1" ht="15.75" thickBot="1">
      <c r="A40" s="19" t="s">
        <v>216</v>
      </c>
      <c r="B40" s="73" t="s">
        <v>55</v>
      </c>
      <c r="C40" s="71" t="s">
        <v>6</v>
      </c>
      <c r="D40" s="15">
        <v>250</v>
      </c>
      <c r="E40" s="100">
        <v>0.7</v>
      </c>
      <c r="F40" s="14">
        <f t="shared" si="0"/>
        <v>175</v>
      </c>
    </row>
    <row r="41" spans="1:6" s="70" customFormat="1" ht="17.25" thickBot="1">
      <c r="A41" s="19" t="s">
        <v>217</v>
      </c>
      <c r="B41" s="73" t="s">
        <v>56</v>
      </c>
      <c r="C41" s="71" t="s">
        <v>57</v>
      </c>
      <c r="D41" s="15">
        <v>0.2</v>
      </c>
      <c r="E41" s="100">
        <v>150</v>
      </c>
      <c r="F41" s="14">
        <f t="shared" si="0"/>
        <v>30</v>
      </c>
    </row>
    <row r="42" spans="1:6" s="70" customFormat="1" ht="15.75" thickBot="1">
      <c r="A42" s="19" t="s">
        <v>218</v>
      </c>
      <c r="B42" s="73" t="s">
        <v>58</v>
      </c>
      <c r="C42" s="71" t="s">
        <v>24</v>
      </c>
      <c r="D42" s="15">
        <v>5</v>
      </c>
      <c r="E42" s="100">
        <v>45</v>
      </c>
      <c r="F42" s="14">
        <f t="shared" si="0"/>
        <v>225</v>
      </c>
    </row>
    <row r="43" spans="1:6" s="70" customFormat="1" ht="15.75" thickBot="1">
      <c r="A43" s="19" t="s">
        <v>219</v>
      </c>
      <c r="B43" s="73" t="s">
        <v>59</v>
      </c>
      <c r="C43" s="71" t="s">
        <v>6</v>
      </c>
      <c r="D43" s="15">
        <v>5</v>
      </c>
      <c r="E43" s="100">
        <v>60</v>
      </c>
      <c r="F43" s="14">
        <f t="shared" si="0"/>
        <v>300</v>
      </c>
    </row>
    <row r="44" spans="1:6" s="70" customFormat="1" ht="15.75" thickBot="1">
      <c r="A44" s="19" t="s">
        <v>192</v>
      </c>
      <c r="B44" s="73" t="s">
        <v>191</v>
      </c>
      <c r="C44" s="71" t="s">
        <v>24</v>
      </c>
      <c r="D44" s="15">
        <v>10</v>
      </c>
      <c r="E44" s="100">
        <v>16</v>
      </c>
      <c r="F44" s="14">
        <f t="shared" si="0"/>
        <v>160</v>
      </c>
    </row>
    <row r="45" spans="1:6" ht="17.25" thickBot="1">
      <c r="A45" s="19" t="s">
        <v>220</v>
      </c>
      <c r="B45" s="21" t="s">
        <v>60</v>
      </c>
      <c r="C45" s="11" t="s">
        <v>53</v>
      </c>
      <c r="D45" s="15">
        <v>50</v>
      </c>
      <c r="E45" s="100">
        <v>10</v>
      </c>
      <c r="F45" s="14">
        <f t="shared" si="0"/>
        <v>500</v>
      </c>
    </row>
    <row r="46" spans="1:6" ht="17.25" thickBot="1">
      <c r="A46" s="19" t="s">
        <v>221</v>
      </c>
      <c r="B46" s="21" t="s">
        <v>61</v>
      </c>
      <c r="C46" s="11" t="s">
        <v>53</v>
      </c>
      <c r="D46" s="15">
        <v>30</v>
      </c>
      <c r="E46" s="100">
        <v>12</v>
      </c>
      <c r="F46" s="14">
        <f t="shared" si="0"/>
        <v>360</v>
      </c>
    </row>
    <row r="47" spans="1:6" ht="15.75" thickBot="1">
      <c r="A47" s="19" t="s">
        <v>222</v>
      </c>
      <c r="B47" s="21" t="s">
        <v>62</v>
      </c>
      <c r="C47" s="11" t="s">
        <v>24</v>
      </c>
      <c r="D47" s="15">
        <v>100</v>
      </c>
      <c r="E47" s="100">
        <v>4</v>
      </c>
      <c r="F47" s="14">
        <f t="shared" si="0"/>
        <v>400</v>
      </c>
    </row>
    <row r="48" spans="1:6" ht="17.25" thickBot="1">
      <c r="A48" s="19" t="s">
        <v>223</v>
      </c>
      <c r="B48" s="21" t="s">
        <v>63</v>
      </c>
      <c r="C48" s="11" t="s">
        <v>53</v>
      </c>
      <c r="D48" s="15">
        <v>100</v>
      </c>
      <c r="E48" s="100">
        <v>15</v>
      </c>
      <c r="F48" s="14">
        <f t="shared" si="0"/>
        <v>1500</v>
      </c>
    </row>
    <row r="49" spans="1:6" ht="17.25" thickBot="1">
      <c r="A49" s="19" t="s">
        <v>224</v>
      </c>
      <c r="B49" s="21" t="s">
        <v>64</v>
      </c>
      <c r="C49" s="11" t="s">
        <v>53</v>
      </c>
      <c r="D49" s="15">
        <v>60</v>
      </c>
      <c r="E49" s="100">
        <v>10.5</v>
      </c>
      <c r="F49" s="14">
        <f t="shared" si="0"/>
        <v>630</v>
      </c>
    </row>
    <row r="50" spans="1:6" ht="29.25" thickBot="1">
      <c r="A50" s="19" t="s">
        <v>225</v>
      </c>
      <c r="B50" s="21" t="s">
        <v>65</v>
      </c>
      <c r="C50" s="71" t="s">
        <v>6</v>
      </c>
      <c r="D50" s="15">
        <v>50</v>
      </c>
      <c r="E50" s="100">
        <v>7</v>
      </c>
      <c r="F50" s="14">
        <f t="shared" si="0"/>
        <v>350</v>
      </c>
    </row>
    <row r="51" spans="1:6" ht="29.25" thickBot="1">
      <c r="A51" s="19" t="s">
        <v>226</v>
      </c>
      <c r="B51" s="21" t="s">
        <v>66</v>
      </c>
      <c r="C51" s="11" t="s">
        <v>53</v>
      </c>
      <c r="D51" s="15">
        <v>22</v>
      </c>
      <c r="E51" s="100">
        <v>20</v>
      </c>
      <c r="F51" s="14">
        <f t="shared" si="0"/>
        <v>440</v>
      </c>
    </row>
    <row r="52" spans="1:6" ht="29.25" thickBot="1">
      <c r="A52" s="19" t="s">
        <v>227</v>
      </c>
      <c r="B52" s="21" t="s">
        <v>67</v>
      </c>
      <c r="C52" s="11" t="s">
        <v>46</v>
      </c>
      <c r="D52" s="15">
        <v>10</v>
      </c>
      <c r="E52" s="100">
        <v>2</v>
      </c>
      <c r="F52" s="14">
        <f t="shared" si="0"/>
        <v>20</v>
      </c>
    </row>
    <row r="53" spans="1:6" ht="29.25" thickBot="1">
      <c r="A53" s="19" t="s">
        <v>228</v>
      </c>
      <c r="B53" s="21" t="s">
        <v>149</v>
      </c>
      <c r="C53" s="11" t="s">
        <v>46</v>
      </c>
      <c r="D53" s="15">
        <v>40</v>
      </c>
      <c r="E53" s="100">
        <v>1.85</v>
      </c>
      <c r="F53" s="14">
        <f t="shared" si="0"/>
        <v>74</v>
      </c>
    </row>
    <row r="54" spans="1:6" ht="15.75" thickBot="1">
      <c r="A54" s="19" t="s">
        <v>229</v>
      </c>
      <c r="B54" s="21" t="s">
        <v>68</v>
      </c>
      <c r="C54" s="12" t="s">
        <v>6</v>
      </c>
      <c r="D54" s="15">
        <v>20</v>
      </c>
      <c r="E54" s="100">
        <v>2</v>
      </c>
      <c r="F54" s="14">
        <f t="shared" si="0"/>
        <v>40</v>
      </c>
    </row>
    <row r="55" spans="1:6" ht="22.5" customHeight="1" thickBot="1">
      <c r="A55" s="19" t="s">
        <v>230</v>
      </c>
      <c r="B55" s="21" t="s">
        <v>69</v>
      </c>
      <c r="C55" s="12" t="s">
        <v>6</v>
      </c>
      <c r="D55" s="15">
        <v>10</v>
      </c>
      <c r="E55" s="100">
        <v>14</v>
      </c>
      <c r="F55" s="14">
        <f t="shared" si="0"/>
        <v>140</v>
      </c>
    </row>
    <row r="56" spans="1:6" ht="28.5" customHeight="1" thickBot="1">
      <c r="A56" s="19" t="s">
        <v>231</v>
      </c>
      <c r="B56" s="21" t="s">
        <v>70</v>
      </c>
      <c r="C56" s="12" t="s">
        <v>27</v>
      </c>
      <c r="D56" s="15">
        <v>40</v>
      </c>
      <c r="E56" s="100">
        <v>14</v>
      </c>
      <c r="F56" s="14">
        <f t="shared" si="0"/>
        <v>560</v>
      </c>
    </row>
    <row r="57" spans="1:6" s="70" customFormat="1" ht="42.75" customHeight="1" thickBot="1">
      <c r="A57" s="19" t="s">
        <v>232</v>
      </c>
      <c r="B57" s="73" t="s">
        <v>151</v>
      </c>
      <c r="C57" s="75" t="s">
        <v>53</v>
      </c>
      <c r="D57" s="15">
        <v>80</v>
      </c>
      <c r="E57" s="100">
        <v>9</v>
      </c>
      <c r="F57" s="14">
        <f t="shared" si="0"/>
        <v>720</v>
      </c>
    </row>
    <row r="58" spans="1:6" s="70" customFormat="1" ht="17.25" thickBot="1">
      <c r="A58" s="19" t="s">
        <v>233</v>
      </c>
      <c r="B58" s="73" t="s">
        <v>150</v>
      </c>
      <c r="C58" s="75" t="s">
        <v>53</v>
      </c>
      <c r="D58" s="15">
        <v>80</v>
      </c>
      <c r="E58" s="100">
        <v>14</v>
      </c>
      <c r="F58" s="14">
        <f t="shared" si="0"/>
        <v>1120</v>
      </c>
    </row>
    <row r="59" spans="1:6" ht="15.75" thickBot="1">
      <c r="A59" s="19" t="s">
        <v>234</v>
      </c>
      <c r="B59" s="21" t="s">
        <v>71</v>
      </c>
      <c r="C59" s="11" t="s">
        <v>6</v>
      </c>
      <c r="D59" s="15">
        <v>20</v>
      </c>
      <c r="E59" s="100">
        <v>8.5</v>
      </c>
      <c r="F59" s="14">
        <f t="shared" si="0"/>
        <v>170</v>
      </c>
    </row>
    <row r="60" spans="1:6" ht="17.25" thickBot="1">
      <c r="A60" s="19" t="s">
        <v>265</v>
      </c>
      <c r="B60" s="21" t="s">
        <v>72</v>
      </c>
      <c r="C60" s="11" t="s">
        <v>57</v>
      </c>
      <c r="D60" s="15">
        <v>5</v>
      </c>
      <c r="E60" s="100">
        <v>450</v>
      </c>
      <c r="F60" s="14">
        <f t="shared" si="0"/>
        <v>2250</v>
      </c>
    </row>
    <row r="61" spans="1:6" ht="17.25" thickBot="1">
      <c r="A61" s="19" t="s">
        <v>266</v>
      </c>
      <c r="B61" s="21" t="s">
        <v>73</v>
      </c>
      <c r="C61" s="11" t="s">
        <v>53</v>
      </c>
      <c r="D61" s="15">
        <v>100</v>
      </c>
      <c r="E61" s="100">
        <v>2.9</v>
      </c>
      <c r="F61" s="14">
        <f t="shared" si="0"/>
        <v>290</v>
      </c>
    </row>
    <row r="62" spans="1:6" ht="17.25" thickBot="1">
      <c r="A62" s="19" t="s">
        <v>235</v>
      </c>
      <c r="B62" s="21" t="s">
        <v>74</v>
      </c>
      <c r="C62" s="12" t="s">
        <v>53</v>
      </c>
      <c r="D62" s="22">
        <v>50</v>
      </c>
      <c r="E62" s="100">
        <v>4.8</v>
      </c>
      <c r="F62" s="14">
        <f t="shared" si="0"/>
        <v>240</v>
      </c>
    </row>
    <row r="63" spans="1:6" ht="17.25" thickBot="1">
      <c r="A63" s="19" t="s">
        <v>267</v>
      </c>
      <c r="B63" s="21" t="s">
        <v>75</v>
      </c>
      <c r="C63" s="11" t="s">
        <v>57</v>
      </c>
      <c r="D63" s="15">
        <v>2</v>
      </c>
      <c r="E63" s="100">
        <v>80</v>
      </c>
      <c r="F63" s="14">
        <f t="shared" si="0"/>
        <v>160</v>
      </c>
    </row>
    <row r="64" spans="1:6" ht="15.75" thickBot="1">
      <c r="A64" s="19" t="s">
        <v>268</v>
      </c>
      <c r="B64" s="21" t="s">
        <v>76</v>
      </c>
      <c r="C64" s="11" t="s">
        <v>24</v>
      </c>
      <c r="D64" s="15">
        <v>100</v>
      </c>
      <c r="E64" s="100">
        <v>1.4</v>
      </c>
      <c r="F64" s="14">
        <f t="shared" si="0"/>
        <v>140</v>
      </c>
    </row>
    <row r="65" spans="1:7" ht="15.75" thickBot="1">
      <c r="A65" s="19" t="s">
        <v>236</v>
      </c>
      <c r="B65" s="21" t="s">
        <v>77</v>
      </c>
      <c r="C65" s="11" t="s">
        <v>24</v>
      </c>
      <c r="D65" s="15">
        <v>100</v>
      </c>
      <c r="E65" s="100">
        <v>0.95</v>
      </c>
      <c r="F65" s="14">
        <f t="shared" si="0"/>
        <v>95</v>
      </c>
    </row>
    <row r="66" spans="1:7" ht="15.75" thickBot="1">
      <c r="A66" s="19" t="s">
        <v>269</v>
      </c>
      <c r="B66" s="21" t="s">
        <v>78</v>
      </c>
      <c r="C66" s="11" t="s">
        <v>24</v>
      </c>
      <c r="D66" s="15">
        <v>50</v>
      </c>
      <c r="E66" s="100">
        <v>4</v>
      </c>
      <c r="F66" s="14">
        <f t="shared" si="0"/>
        <v>200</v>
      </c>
    </row>
    <row r="67" spans="1:7" ht="15.75" thickBot="1">
      <c r="A67" s="19" t="s">
        <v>237</v>
      </c>
      <c r="B67" s="21" t="s">
        <v>79</v>
      </c>
      <c r="C67" s="11" t="s">
        <v>46</v>
      </c>
      <c r="D67" s="15">
        <v>500</v>
      </c>
      <c r="E67" s="100">
        <v>4</v>
      </c>
      <c r="F67" s="14">
        <f t="shared" ref="F67:F75" si="1">D67*E67</f>
        <v>2000</v>
      </c>
    </row>
    <row r="68" spans="1:7" ht="15.75" thickBot="1">
      <c r="A68" s="19" t="s">
        <v>238</v>
      </c>
      <c r="B68" s="21" t="s">
        <v>80</v>
      </c>
      <c r="C68" s="11" t="s">
        <v>37</v>
      </c>
      <c r="D68" s="15">
        <v>150</v>
      </c>
      <c r="E68" s="100">
        <v>1.5</v>
      </c>
      <c r="F68" s="14">
        <f t="shared" si="1"/>
        <v>225</v>
      </c>
    </row>
    <row r="69" spans="1:7" ht="17.25" thickBot="1">
      <c r="A69" s="19" t="s">
        <v>239</v>
      </c>
      <c r="B69" s="21" t="s">
        <v>159</v>
      </c>
      <c r="C69" s="11" t="s">
        <v>53</v>
      </c>
      <c r="D69" s="15">
        <v>80</v>
      </c>
      <c r="E69" s="100">
        <v>3.86</v>
      </c>
      <c r="F69" s="14">
        <f t="shared" si="1"/>
        <v>308.8</v>
      </c>
    </row>
    <row r="70" spans="1:7" ht="15.75" thickBot="1">
      <c r="A70" s="19" t="s">
        <v>240</v>
      </c>
      <c r="B70" s="21" t="s">
        <v>153</v>
      </c>
      <c r="C70" s="11" t="s">
        <v>6</v>
      </c>
      <c r="D70" s="15">
        <v>20</v>
      </c>
      <c r="E70" s="100">
        <v>15</v>
      </c>
      <c r="F70" s="14">
        <f t="shared" si="1"/>
        <v>300</v>
      </c>
      <c r="G70" s="66"/>
    </row>
    <row r="71" spans="1:7" ht="15.75" thickBot="1">
      <c r="A71" s="19" t="s">
        <v>241</v>
      </c>
      <c r="B71" s="60" t="s">
        <v>158</v>
      </c>
      <c r="C71" s="61" t="s">
        <v>6</v>
      </c>
      <c r="D71" s="62">
        <v>50</v>
      </c>
      <c r="E71" s="100">
        <v>7</v>
      </c>
      <c r="F71" s="14">
        <f t="shared" si="1"/>
        <v>350</v>
      </c>
      <c r="G71" s="66"/>
    </row>
    <row r="72" spans="1:7" s="70" customFormat="1" ht="15.75" thickBot="1">
      <c r="A72" s="19" t="s">
        <v>242</v>
      </c>
      <c r="B72" s="67" t="s">
        <v>193</v>
      </c>
      <c r="C72" s="68" t="s">
        <v>46</v>
      </c>
      <c r="D72" s="103">
        <v>60</v>
      </c>
      <c r="E72" s="100">
        <v>1.7</v>
      </c>
      <c r="F72" s="14">
        <f t="shared" si="1"/>
        <v>102</v>
      </c>
      <c r="G72" s="69"/>
    </row>
    <row r="73" spans="1:7" s="70" customFormat="1" ht="15.75" thickBot="1">
      <c r="A73" s="19" t="s">
        <v>243</v>
      </c>
      <c r="B73" s="67" t="s">
        <v>194</v>
      </c>
      <c r="C73" s="68" t="s">
        <v>6</v>
      </c>
      <c r="D73" s="103">
        <v>50</v>
      </c>
      <c r="E73" s="100">
        <v>45</v>
      </c>
      <c r="F73" s="14">
        <f t="shared" si="1"/>
        <v>2250</v>
      </c>
      <c r="G73" s="69"/>
    </row>
    <row r="74" spans="1:7" s="70" customFormat="1" ht="17.25" thickBot="1">
      <c r="A74" s="19" t="s">
        <v>244</v>
      </c>
      <c r="B74" s="67" t="s">
        <v>246</v>
      </c>
      <c r="C74" s="71" t="s">
        <v>53</v>
      </c>
      <c r="D74" s="103">
        <v>30</v>
      </c>
      <c r="E74" s="100">
        <v>4.4000000000000004</v>
      </c>
      <c r="F74" s="14">
        <f t="shared" si="1"/>
        <v>132</v>
      </c>
      <c r="G74" s="69"/>
    </row>
    <row r="75" spans="1:7" s="70" customFormat="1" ht="15.75" thickBot="1">
      <c r="A75" s="19" t="s">
        <v>245</v>
      </c>
      <c r="B75" s="67" t="s">
        <v>195</v>
      </c>
      <c r="C75" s="68" t="s">
        <v>37</v>
      </c>
      <c r="D75" s="103">
        <v>5</v>
      </c>
      <c r="E75" s="100">
        <v>36</v>
      </c>
      <c r="F75" s="14">
        <f t="shared" si="1"/>
        <v>180</v>
      </c>
      <c r="G75" s="69"/>
    </row>
    <row r="76" spans="1:7" ht="15" thickBot="1">
      <c r="A76" s="107" t="s">
        <v>81</v>
      </c>
      <c r="B76" s="108"/>
      <c r="C76" s="108"/>
      <c r="D76" s="108"/>
      <c r="E76" s="109"/>
      <c r="F76" s="16">
        <f>SUM(F3:F75)</f>
        <v>36255.800000000003</v>
      </c>
    </row>
    <row r="77" spans="1:7" ht="15" thickBot="1">
      <c r="A77" s="110" t="s">
        <v>82</v>
      </c>
      <c r="B77" s="111"/>
      <c r="C77" s="111"/>
      <c r="D77" s="111"/>
      <c r="E77" s="112"/>
      <c r="F77" s="16">
        <f>F76*0.24</f>
        <v>8701.3919999999998</v>
      </c>
    </row>
    <row r="78" spans="1:7" ht="15" thickBot="1">
      <c r="A78" s="113" t="s">
        <v>83</v>
      </c>
      <c r="B78" s="114"/>
      <c r="C78" s="114"/>
      <c r="D78" s="114"/>
      <c r="E78" s="115"/>
      <c r="F78" s="17">
        <f>F76+F77</f>
        <v>44957.192000000003</v>
      </c>
    </row>
    <row r="79" spans="1:7">
      <c r="F79" s="105"/>
    </row>
  </sheetData>
  <mergeCells count="4">
    <mergeCell ref="A76:E76"/>
    <mergeCell ref="A77:E77"/>
    <mergeCell ref="A78:E78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3"/>
  <sheetViews>
    <sheetView topLeftCell="A25" workbookViewId="0">
      <selection activeCell="F43" sqref="F43"/>
    </sheetView>
  </sheetViews>
  <sheetFormatPr defaultRowHeight="17.100000000000001" customHeight="1"/>
  <cols>
    <col min="1" max="1" width="4.42578125" style="37" customWidth="1"/>
    <col min="2" max="2" width="44.140625" style="37" customWidth="1"/>
    <col min="3" max="3" width="8.42578125" style="37" customWidth="1"/>
    <col min="4" max="4" width="7.85546875" style="37" customWidth="1"/>
    <col min="5" max="5" width="9.7109375" style="39" customWidth="1"/>
    <col min="6" max="6" width="10.140625" style="38" bestFit="1" customWidth="1"/>
    <col min="7" max="16384" width="9.140625" style="37"/>
  </cols>
  <sheetData>
    <row r="1" spans="1:7" ht="17.100000000000001" customHeight="1" thickBot="1">
      <c r="A1" s="125" t="s">
        <v>84</v>
      </c>
      <c r="B1" s="126"/>
      <c r="C1" s="126"/>
      <c r="D1" s="126"/>
      <c r="E1" s="126"/>
      <c r="F1" s="126"/>
    </row>
    <row r="2" spans="1:7" ht="17.100000000000001" customHeight="1">
      <c r="A2" s="127" t="s">
        <v>0</v>
      </c>
      <c r="B2" s="127" t="s">
        <v>255</v>
      </c>
      <c r="C2" s="127" t="s">
        <v>1</v>
      </c>
      <c r="D2" s="127" t="s">
        <v>2</v>
      </c>
      <c r="E2" s="129" t="s">
        <v>85</v>
      </c>
      <c r="F2" s="53" t="s">
        <v>86</v>
      </c>
      <c r="G2" s="40"/>
    </row>
    <row r="3" spans="1:7" ht="17.100000000000001" customHeight="1" thickBot="1">
      <c r="A3" s="128"/>
      <c r="B3" s="128"/>
      <c r="C3" s="128"/>
      <c r="D3" s="128"/>
      <c r="E3" s="130"/>
      <c r="F3" s="76" t="s">
        <v>87</v>
      </c>
      <c r="G3" s="40"/>
    </row>
    <row r="4" spans="1:7" ht="17.100000000000001" customHeight="1" thickBot="1">
      <c r="A4" s="52" t="s">
        <v>88</v>
      </c>
      <c r="B4" s="51" t="s">
        <v>189</v>
      </c>
      <c r="C4" s="50" t="s">
        <v>6</v>
      </c>
      <c r="D4" s="49">
        <v>20</v>
      </c>
      <c r="E4" s="48">
        <v>19.399999999999999</v>
      </c>
      <c r="F4" s="46">
        <f>D4*E4</f>
        <v>388</v>
      </c>
      <c r="G4" s="40"/>
    </row>
    <row r="5" spans="1:7" ht="17.100000000000001" customHeight="1" thickBot="1">
      <c r="A5" s="45" t="s">
        <v>89</v>
      </c>
      <c r="B5" s="47" t="s">
        <v>90</v>
      </c>
      <c r="C5" s="44" t="s">
        <v>6</v>
      </c>
      <c r="D5" s="43">
        <v>5</v>
      </c>
      <c r="E5" s="42">
        <v>13.86</v>
      </c>
      <c r="F5" s="46">
        <f>D5*E5</f>
        <v>69.3</v>
      </c>
      <c r="G5" s="40"/>
    </row>
    <row r="6" spans="1:7" ht="17.100000000000001" customHeight="1" thickBot="1">
      <c r="A6" s="45" t="s">
        <v>91</v>
      </c>
      <c r="B6" s="47" t="s">
        <v>188</v>
      </c>
      <c r="C6" s="44" t="s">
        <v>6</v>
      </c>
      <c r="D6" s="43">
        <v>20</v>
      </c>
      <c r="E6" s="42">
        <v>34.200000000000003</v>
      </c>
      <c r="F6" s="46">
        <f t="shared" ref="F6:F39" si="0">D6*E6</f>
        <v>684</v>
      </c>
      <c r="G6" s="40"/>
    </row>
    <row r="7" spans="1:7" ht="17.100000000000001" customHeight="1" thickBot="1">
      <c r="A7" s="52" t="s">
        <v>92</v>
      </c>
      <c r="B7" s="47" t="s">
        <v>187</v>
      </c>
      <c r="C7" s="44" t="s">
        <v>27</v>
      </c>
      <c r="D7" s="43">
        <v>5</v>
      </c>
      <c r="E7" s="42">
        <v>41.5</v>
      </c>
      <c r="F7" s="46">
        <f t="shared" si="0"/>
        <v>207.5</v>
      </c>
      <c r="G7" s="40"/>
    </row>
    <row r="8" spans="1:7" ht="30.75" thickBot="1">
      <c r="A8" s="45" t="s">
        <v>251</v>
      </c>
      <c r="B8" s="47" t="s">
        <v>249</v>
      </c>
      <c r="C8" s="47" t="s">
        <v>6</v>
      </c>
      <c r="D8" s="43">
        <v>6</v>
      </c>
      <c r="E8" s="42">
        <v>11</v>
      </c>
      <c r="F8" s="46">
        <f t="shared" si="0"/>
        <v>66</v>
      </c>
      <c r="G8" s="40"/>
    </row>
    <row r="9" spans="1:7" ht="17.100000000000001" customHeight="1" thickBot="1">
      <c r="A9" s="45" t="s">
        <v>252</v>
      </c>
      <c r="B9" s="47" t="s">
        <v>186</v>
      </c>
      <c r="C9" s="44" t="s">
        <v>6</v>
      </c>
      <c r="D9" s="43">
        <v>10</v>
      </c>
      <c r="E9" s="42">
        <v>5</v>
      </c>
      <c r="F9" s="46">
        <f t="shared" si="0"/>
        <v>50</v>
      </c>
      <c r="G9" s="40"/>
    </row>
    <row r="10" spans="1:7" ht="17.100000000000001" customHeight="1" thickBot="1">
      <c r="A10" s="52" t="s">
        <v>93</v>
      </c>
      <c r="B10" s="47" t="s">
        <v>185</v>
      </c>
      <c r="C10" s="44" t="s">
        <v>6</v>
      </c>
      <c r="D10" s="43">
        <v>10</v>
      </c>
      <c r="E10" s="42">
        <v>15.6</v>
      </c>
      <c r="F10" s="46">
        <f t="shared" si="0"/>
        <v>156</v>
      </c>
      <c r="G10" s="40"/>
    </row>
    <row r="11" spans="1:7" ht="17.100000000000001" customHeight="1" thickBot="1">
      <c r="A11" s="45" t="s">
        <v>94</v>
      </c>
      <c r="B11" s="47" t="s">
        <v>184</v>
      </c>
      <c r="C11" s="44" t="s">
        <v>6</v>
      </c>
      <c r="D11" s="43">
        <v>10</v>
      </c>
      <c r="E11" s="42">
        <v>4.2</v>
      </c>
      <c r="F11" s="46">
        <f t="shared" si="0"/>
        <v>42</v>
      </c>
      <c r="G11" s="40"/>
    </row>
    <row r="12" spans="1:7" ht="17.100000000000001" customHeight="1" thickBot="1">
      <c r="A12" s="45" t="s">
        <v>95</v>
      </c>
      <c r="B12" s="47" t="s">
        <v>250</v>
      </c>
      <c r="C12" s="44" t="s">
        <v>27</v>
      </c>
      <c r="D12" s="43">
        <v>5</v>
      </c>
      <c r="E12" s="42">
        <v>1.8</v>
      </c>
      <c r="F12" s="46">
        <f t="shared" si="0"/>
        <v>9</v>
      </c>
      <c r="G12" s="40"/>
    </row>
    <row r="13" spans="1:7" ht="30.75" thickBot="1">
      <c r="A13" s="52" t="s">
        <v>96</v>
      </c>
      <c r="B13" s="47" t="s">
        <v>183</v>
      </c>
      <c r="C13" s="44" t="s">
        <v>6</v>
      </c>
      <c r="D13" s="43">
        <v>20</v>
      </c>
      <c r="E13" s="42">
        <v>19.2</v>
      </c>
      <c r="F13" s="46">
        <f t="shared" si="0"/>
        <v>384</v>
      </c>
      <c r="G13" s="40"/>
    </row>
    <row r="14" spans="1:7" ht="30.75" thickBot="1">
      <c r="A14" s="45" t="s">
        <v>97</v>
      </c>
      <c r="B14" s="47" t="s">
        <v>182</v>
      </c>
      <c r="C14" s="47" t="s">
        <v>46</v>
      </c>
      <c r="D14" s="43">
        <v>2</v>
      </c>
      <c r="E14" s="42">
        <v>5</v>
      </c>
      <c r="F14" s="46">
        <f t="shared" si="0"/>
        <v>10</v>
      </c>
      <c r="G14" s="40"/>
    </row>
    <row r="15" spans="1:7" ht="17.100000000000001" customHeight="1" thickBot="1">
      <c r="A15" s="45" t="s">
        <v>253</v>
      </c>
      <c r="B15" s="47" t="s">
        <v>100</v>
      </c>
      <c r="C15" s="44" t="s">
        <v>6</v>
      </c>
      <c r="D15" s="43">
        <v>10</v>
      </c>
      <c r="E15" s="42">
        <v>6.6</v>
      </c>
      <c r="F15" s="46">
        <f t="shared" si="0"/>
        <v>66</v>
      </c>
      <c r="G15" s="40"/>
    </row>
    <row r="16" spans="1:7" ht="17.100000000000001" customHeight="1" thickBot="1">
      <c r="A16" s="52" t="s">
        <v>98</v>
      </c>
      <c r="B16" s="47" t="s">
        <v>102</v>
      </c>
      <c r="C16" s="44" t="s">
        <v>46</v>
      </c>
      <c r="D16" s="43">
        <v>20</v>
      </c>
      <c r="E16" s="42">
        <v>9.32</v>
      </c>
      <c r="F16" s="46">
        <f t="shared" si="0"/>
        <v>186.4</v>
      </c>
      <c r="G16" s="40"/>
    </row>
    <row r="17" spans="1:7" ht="17.100000000000001" customHeight="1" thickBot="1">
      <c r="A17" s="45" t="s">
        <v>99</v>
      </c>
      <c r="B17" s="47" t="s">
        <v>104</v>
      </c>
      <c r="C17" s="47" t="s">
        <v>46</v>
      </c>
      <c r="D17" s="43">
        <v>2</v>
      </c>
      <c r="E17" s="42">
        <v>2.0499999999999998</v>
      </c>
      <c r="F17" s="46">
        <f t="shared" si="0"/>
        <v>4.0999999999999996</v>
      </c>
      <c r="G17" s="40"/>
    </row>
    <row r="18" spans="1:7" ht="17.100000000000001" customHeight="1" thickBot="1">
      <c r="A18" s="45" t="s">
        <v>101</v>
      </c>
      <c r="B18" s="47" t="s">
        <v>106</v>
      </c>
      <c r="C18" s="44" t="s">
        <v>6</v>
      </c>
      <c r="D18" s="43">
        <v>5</v>
      </c>
      <c r="E18" s="42">
        <v>7.4</v>
      </c>
      <c r="F18" s="46">
        <f t="shared" si="0"/>
        <v>37</v>
      </c>
      <c r="G18" s="40"/>
    </row>
    <row r="19" spans="1:7" ht="30.75" thickBot="1">
      <c r="A19" s="52" t="s">
        <v>103</v>
      </c>
      <c r="B19" s="47" t="s">
        <v>181</v>
      </c>
      <c r="C19" s="47" t="s">
        <v>6</v>
      </c>
      <c r="D19" s="43">
        <v>5</v>
      </c>
      <c r="E19" s="42">
        <v>64</v>
      </c>
      <c r="F19" s="46">
        <f t="shared" si="0"/>
        <v>320</v>
      </c>
      <c r="G19" s="40"/>
    </row>
    <row r="20" spans="1:7" ht="30.75" thickBot="1">
      <c r="A20" s="45" t="s">
        <v>105</v>
      </c>
      <c r="B20" s="44" t="s">
        <v>180</v>
      </c>
      <c r="C20" s="44" t="s">
        <v>6</v>
      </c>
      <c r="D20" s="43">
        <v>6</v>
      </c>
      <c r="E20" s="42">
        <v>15.2</v>
      </c>
      <c r="F20" s="46">
        <f t="shared" si="0"/>
        <v>91.199999999999989</v>
      </c>
      <c r="G20" s="40"/>
    </row>
    <row r="21" spans="1:7" ht="17.100000000000001" customHeight="1" thickBot="1">
      <c r="A21" s="45" t="s">
        <v>254</v>
      </c>
      <c r="B21" s="44" t="s">
        <v>179</v>
      </c>
      <c r="C21" s="44" t="s">
        <v>6</v>
      </c>
      <c r="D21" s="43">
        <v>20</v>
      </c>
      <c r="E21" s="42">
        <v>0.53</v>
      </c>
      <c r="F21" s="46">
        <f t="shared" si="0"/>
        <v>10.600000000000001</v>
      </c>
      <c r="G21" s="40"/>
    </row>
    <row r="22" spans="1:7" ht="17.100000000000001" customHeight="1" thickBot="1">
      <c r="A22" s="52" t="s">
        <v>107</v>
      </c>
      <c r="B22" s="44" t="s">
        <v>178</v>
      </c>
      <c r="C22" s="44" t="s">
        <v>6</v>
      </c>
      <c r="D22" s="43">
        <v>5</v>
      </c>
      <c r="E22" s="42">
        <v>13.4</v>
      </c>
      <c r="F22" s="46">
        <f t="shared" si="0"/>
        <v>67</v>
      </c>
      <c r="G22" s="40"/>
    </row>
    <row r="23" spans="1:7" ht="17.100000000000001" customHeight="1" thickBot="1">
      <c r="A23" s="45" t="s">
        <v>108</v>
      </c>
      <c r="B23" s="44" t="s">
        <v>177</v>
      </c>
      <c r="C23" s="44" t="s">
        <v>6</v>
      </c>
      <c r="D23" s="43">
        <v>2</v>
      </c>
      <c r="E23" s="42">
        <v>5.2</v>
      </c>
      <c r="F23" s="46">
        <f t="shared" si="0"/>
        <v>10.4</v>
      </c>
      <c r="G23" s="40"/>
    </row>
    <row r="24" spans="1:7" ht="17.100000000000001" customHeight="1" thickBot="1">
      <c r="A24" s="45" t="s">
        <v>109</v>
      </c>
      <c r="B24" s="44" t="s">
        <v>176</v>
      </c>
      <c r="C24" s="44" t="s">
        <v>6</v>
      </c>
      <c r="D24" s="43">
        <v>2</v>
      </c>
      <c r="E24" s="42">
        <v>6.6</v>
      </c>
      <c r="F24" s="46">
        <f t="shared" si="0"/>
        <v>13.2</v>
      </c>
      <c r="G24" s="40"/>
    </row>
    <row r="25" spans="1:7" ht="17.100000000000001" customHeight="1" thickBot="1">
      <c r="A25" s="52" t="s">
        <v>110</v>
      </c>
      <c r="B25" s="44" t="s">
        <v>175</v>
      </c>
      <c r="C25" s="44" t="s">
        <v>6</v>
      </c>
      <c r="D25" s="43">
        <v>2</v>
      </c>
      <c r="E25" s="42">
        <v>4.1900000000000004</v>
      </c>
      <c r="F25" s="46">
        <f t="shared" si="0"/>
        <v>8.3800000000000008</v>
      </c>
      <c r="G25" s="40"/>
    </row>
    <row r="26" spans="1:7" ht="17.100000000000001" customHeight="1" thickBot="1">
      <c r="A26" s="45" t="s">
        <v>111</v>
      </c>
      <c r="B26" s="44" t="s">
        <v>174</v>
      </c>
      <c r="C26" s="44" t="s">
        <v>6</v>
      </c>
      <c r="D26" s="43">
        <v>2</v>
      </c>
      <c r="E26" s="42">
        <v>4.92</v>
      </c>
      <c r="F26" s="46">
        <f t="shared" si="0"/>
        <v>9.84</v>
      </c>
      <c r="G26" s="40"/>
    </row>
    <row r="27" spans="1:7" ht="17.100000000000001" customHeight="1" thickBot="1">
      <c r="A27" s="45" t="s">
        <v>112</v>
      </c>
      <c r="B27" s="44" t="s">
        <v>190</v>
      </c>
      <c r="C27" s="44" t="s">
        <v>6</v>
      </c>
      <c r="D27" s="43">
        <v>10</v>
      </c>
      <c r="E27" s="42">
        <v>0.81</v>
      </c>
      <c r="F27" s="46">
        <f t="shared" si="0"/>
        <v>8.1000000000000014</v>
      </c>
      <c r="G27" s="40"/>
    </row>
    <row r="28" spans="1:7" ht="17.100000000000001" customHeight="1" thickBot="1">
      <c r="A28" s="52" t="s">
        <v>113</v>
      </c>
      <c r="B28" s="44" t="s">
        <v>173</v>
      </c>
      <c r="C28" s="44" t="s">
        <v>6</v>
      </c>
      <c r="D28" s="43">
        <v>5</v>
      </c>
      <c r="E28" s="42">
        <v>2.8</v>
      </c>
      <c r="F28" s="46">
        <f t="shared" si="0"/>
        <v>14</v>
      </c>
      <c r="G28" s="40"/>
    </row>
    <row r="29" spans="1:7" ht="17.100000000000001" customHeight="1" thickBot="1">
      <c r="A29" s="45" t="s">
        <v>114</v>
      </c>
      <c r="B29" s="44" t="s">
        <v>172</v>
      </c>
      <c r="C29" s="44" t="s">
        <v>6</v>
      </c>
      <c r="D29" s="43">
        <v>5</v>
      </c>
      <c r="E29" s="42">
        <v>4.4000000000000004</v>
      </c>
      <c r="F29" s="46">
        <f t="shared" si="0"/>
        <v>22</v>
      </c>
      <c r="G29" s="40"/>
    </row>
    <row r="30" spans="1:7" ht="17.100000000000001" customHeight="1" thickBot="1">
      <c r="A30" s="45" t="s">
        <v>115</v>
      </c>
      <c r="B30" s="44" t="s">
        <v>171</v>
      </c>
      <c r="C30" s="44" t="s">
        <v>6</v>
      </c>
      <c r="D30" s="43">
        <v>5</v>
      </c>
      <c r="E30" s="42">
        <v>5</v>
      </c>
      <c r="F30" s="46">
        <f t="shared" si="0"/>
        <v>25</v>
      </c>
      <c r="G30" s="40"/>
    </row>
    <row r="31" spans="1:7" ht="17.100000000000001" customHeight="1" thickBot="1">
      <c r="A31" s="52" t="s">
        <v>116</v>
      </c>
      <c r="B31" s="44" t="s">
        <v>170</v>
      </c>
      <c r="C31" s="44" t="s">
        <v>6</v>
      </c>
      <c r="D31" s="43">
        <v>5</v>
      </c>
      <c r="E31" s="42">
        <v>7</v>
      </c>
      <c r="F31" s="46">
        <f t="shared" si="0"/>
        <v>35</v>
      </c>
      <c r="G31" s="40"/>
    </row>
    <row r="32" spans="1:7" ht="17.100000000000001" customHeight="1" thickBot="1">
      <c r="A32" s="45" t="s">
        <v>117</v>
      </c>
      <c r="B32" s="44" t="s">
        <v>122</v>
      </c>
      <c r="C32" s="44" t="s">
        <v>6</v>
      </c>
      <c r="D32" s="43">
        <v>2</v>
      </c>
      <c r="E32" s="42">
        <v>3</v>
      </c>
      <c r="F32" s="46">
        <f t="shared" si="0"/>
        <v>6</v>
      </c>
      <c r="G32" s="40"/>
    </row>
    <row r="33" spans="1:7" ht="30.75" thickBot="1">
      <c r="A33" s="45" t="s">
        <v>118</v>
      </c>
      <c r="B33" s="44" t="s">
        <v>124</v>
      </c>
      <c r="C33" s="47" t="s">
        <v>6</v>
      </c>
      <c r="D33" s="43">
        <v>5</v>
      </c>
      <c r="E33" s="42">
        <v>22</v>
      </c>
      <c r="F33" s="46">
        <f t="shared" si="0"/>
        <v>110</v>
      </c>
      <c r="G33" s="40"/>
    </row>
    <row r="34" spans="1:7" ht="17.100000000000001" customHeight="1" thickBot="1">
      <c r="A34" s="52" t="s">
        <v>119</v>
      </c>
      <c r="B34" s="47" t="s">
        <v>169</v>
      </c>
      <c r="C34" s="47" t="s">
        <v>6</v>
      </c>
      <c r="D34" s="43">
        <v>5</v>
      </c>
      <c r="E34" s="42">
        <v>0.6</v>
      </c>
      <c r="F34" s="46">
        <f t="shared" si="0"/>
        <v>3</v>
      </c>
      <c r="G34" s="40"/>
    </row>
    <row r="35" spans="1:7" ht="30.75" thickBot="1">
      <c r="A35" s="45" t="s">
        <v>120</v>
      </c>
      <c r="B35" s="44" t="s">
        <v>168</v>
      </c>
      <c r="C35" s="47" t="s">
        <v>6</v>
      </c>
      <c r="D35" s="43">
        <v>3</v>
      </c>
      <c r="E35" s="42">
        <v>4.8</v>
      </c>
      <c r="F35" s="46">
        <f t="shared" si="0"/>
        <v>14.399999999999999</v>
      </c>
      <c r="G35" s="40"/>
    </row>
    <row r="36" spans="1:7" ht="30.75" thickBot="1">
      <c r="A36" s="45" t="s">
        <v>121</v>
      </c>
      <c r="B36" s="44" t="s">
        <v>167</v>
      </c>
      <c r="C36" s="44" t="s">
        <v>6</v>
      </c>
      <c r="D36" s="43">
        <v>3</v>
      </c>
      <c r="E36" s="42">
        <v>5.5</v>
      </c>
      <c r="F36" s="46">
        <f t="shared" si="0"/>
        <v>16.5</v>
      </c>
      <c r="G36" s="40"/>
    </row>
    <row r="37" spans="1:7" ht="17.100000000000001" customHeight="1" thickBot="1">
      <c r="A37" s="52" t="s">
        <v>123</v>
      </c>
      <c r="B37" s="44" t="s">
        <v>127</v>
      </c>
      <c r="C37" s="44" t="s">
        <v>6</v>
      </c>
      <c r="D37" s="43">
        <v>5</v>
      </c>
      <c r="E37" s="42">
        <v>4.3</v>
      </c>
      <c r="F37" s="46">
        <f t="shared" si="0"/>
        <v>21.5</v>
      </c>
      <c r="G37" s="40"/>
    </row>
    <row r="38" spans="1:7" ht="17.100000000000001" customHeight="1" thickBot="1">
      <c r="A38" s="45" t="s">
        <v>125</v>
      </c>
      <c r="B38" s="44" t="s">
        <v>166</v>
      </c>
      <c r="C38" s="44" t="s">
        <v>165</v>
      </c>
      <c r="D38" s="43">
        <v>50</v>
      </c>
      <c r="E38" s="42">
        <v>0.85</v>
      </c>
      <c r="F38" s="46">
        <f t="shared" si="0"/>
        <v>42.5</v>
      </c>
      <c r="G38" s="40"/>
    </row>
    <row r="39" spans="1:7" ht="17.100000000000001" customHeight="1" thickBot="1">
      <c r="A39" s="52" t="s">
        <v>126</v>
      </c>
      <c r="B39" s="44" t="s">
        <v>164</v>
      </c>
      <c r="C39" s="44" t="s">
        <v>6</v>
      </c>
      <c r="D39" s="43">
        <v>5</v>
      </c>
      <c r="E39" s="42">
        <v>3</v>
      </c>
      <c r="F39" s="46">
        <f t="shared" si="0"/>
        <v>15</v>
      </c>
      <c r="G39" s="40"/>
    </row>
    <row r="40" spans="1:7" ht="17.100000000000001" customHeight="1" thickBot="1">
      <c r="A40" s="119" t="s">
        <v>128</v>
      </c>
      <c r="B40" s="120"/>
      <c r="C40" s="120"/>
      <c r="D40" s="120"/>
      <c r="E40" s="121"/>
      <c r="F40" s="41">
        <f>SUM(F4:F39)</f>
        <v>3222.92</v>
      </c>
      <c r="G40" s="40"/>
    </row>
    <row r="41" spans="1:7" ht="17.100000000000001" customHeight="1" thickBot="1">
      <c r="A41" s="119" t="s">
        <v>82</v>
      </c>
      <c r="B41" s="120"/>
      <c r="C41" s="120"/>
      <c r="D41" s="120"/>
      <c r="E41" s="121"/>
      <c r="F41" s="41">
        <f>F40*0.24</f>
        <v>773.50080000000003</v>
      </c>
      <c r="G41" s="40"/>
    </row>
    <row r="42" spans="1:7" ht="17.100000000000001" customHeight="1" thickBot="1">
      <c r="A42" s="122" t="s">
        <v>129</v>
      </c>
      <c r="B42" s="123"/>
      <c r="C42" s="123"/>
      <c r="D42" s="123"/>
      <c r="E42" s="124"/>
      <c r="F42" s="98">
        <f>F40+F41</f>
        <v>3996.4207999999999</v>
      </c>
      <c r="G42" s="40"/>
    </row>
    <row r="43" spans="1:7" ht="17.100000000000001" customHeight="1">
      <c r="F43" s="106"/>
    </row>
  </sheetData>
  <mergeCells count="9">
    <mergeCell ref="A40:E40"/>
    <mergeCell ref="A41:E41"/>
    <mergeCell ref="A42:E42"/>
    <mergeCell ref="A1:F1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8"/>
  <sheetViews>
    <sheetView tabSelected="1" zoomScale="120" zoomScaleNormal="120" workbookViewId="0">
      <selection activeCell="B14" sqref="B14"/>
    </sheetView>
  </sheetViews>
  <sheetFormatPr defaultRowHeight="15"/>
  <cols>
    <col min="1" max="1" width="4.5703125" customWidth="1"/>
    <col min="2" max="2" width="31.28515625" customWidth="1"/>
    <col min="3" max="3" width="9.28515625" customWidth="1"/>
    <col min="4" max="4" width="10" customWidth="1"/>
    <col min="5" max="5" width="10.140625" customWidth="1"/>
    <col min="6" max="6" width="9.7109375" style="36" customWidth="1"/>
  </cols>
  <sheetData>
    <row r="1" spans="1:6" ht="15.75" thickBot="1">
      <c r="A1" s="4"/>
      <c r="B1" s="131" t="s">
        <v>130</v>
      </c>
      <c r="C1" s="131"/>
      <c r="D1" s="131"/>
      <c r="E1" s="5"/>
      <c r="F1" s="34"/>
    </row>
    <row r="2" spans="1:6" ht="30.75" customHeight="1" thickBot="1">
      <c r="A2" s="6" t="s">
        <v>0</v>
      </c>
      <c r="B2" s="9" t="s">
        <v>157</v>
      </c>
      <c r="C2" s="9" t="s">
        <v>131</v>
      </c>
      <c r="D2" s="9" t="s">
        <v>2</v>
      </c>
      <c r="E2" s="55" t="s">
        <v>85</v>
      </c>
      <c r="F2" s="56" t="s">
        <v>3</v>
      </c>
    </row>
    <row r="3" spans="1:6" ht="17.25" thickBot="1">
      <c r="A3" s="7" t="s">
        <v>132</v>
      </c>
      <c r="B3" s="8" t="s">
        <v>133</v>
      </c>
      <c r="C3" s="8" t="s">
        <v>57</v>
      </c>
      <c r="D3" s="63">
        <v>206.5</v>
      </c>
      <c r="E3" s="96">
        <v>78</v>
      </c>
      <c r="F3" s="58">
        <f>D3*E3</f>
        <v>16107</v>
      </c>
    </row>
    <row r="4" spans="1:6" ht="15.75" thickBot="1">
      <c r="A4" s="136" t="s">
        <v>134</v>
      </c>
      <c r="B4" s="139"/>
      <c r="C4" s="139"/>
      <c r="D4" s="139"/>
      <c r="E4" s="139"/>
      <c r="F4" s="57">
        <f>F3</f>
        <v>16107</v>
      </c>
    </row>
    <row r="5" spans="1:6" ht="15.75" thickBot="1">
      <c r="A5" s="136" t="s">
        <v>135</v>
      </c>
      <c r="B5" s="137"/>
      <c r="C5" s="137"/>
      <c r="D5" s="137"/>
      <c r="E5" s="138"/>
      <c r="F5" s="54">
        <f>F4*0.24</f>
        <v>3865.68</v>
      </c>
    </row>
    <row r="6" spans="1:6" ht="15.75" thickBot="1">
      <c r="A6" s="140" t="s">
        <v>136</v>
      </c>
      <c r="B6" s="141"/>
      <c r="C6" s="141"/>
      <c r="D6" s="141"/>
      <c r="E6" s="142"/>
      <c r="F6" s="93">
        <f>F4+F5</f>
        <v>19972.68</v>
      </c>
    </row>
    <row r="7" spans="1:6" ht="15.75" thickBot="1">
      <c r="A7" s="3"/>
    </row>
    <row r="8" spans="1:6" s="80" customFormat="1" ht="15.75" thickBot="1">
      <c r="A8" s="143" t="s">
        <v>138</v>
      </c>
      <c r="B8" s="144"/>
      <c r="C8" s="144"/>
      <c r="D8" s="144"/>
      <c r="E8" s="144"/>
      <c r="F8" s="97"/>
    </row>
    <row r="9" spans="1:6" ht="29.25" thickBot="1">
      <c r="A9" s="6" t="s">
        <v>0</v>
      </c>
      <c r="B9" s="9" t="s">
        <v>157</v>
      </c>
      <c r="C9" s="9" t="s">
        <v>131</v>
      </c>
      <c r="D9" s="9" t="s">
        <v>2</v>
      </c>
      <c r="E9" s="9" t="s">
        <v>139</v>
      </c>
      <c r="F9" s="35" t="s">
        <v>140</v>
      </c>
    </row>
    <row r="10" spans="1:6" ht="17.25" thickBot="1">
      <c r="A10" s="1" t="s">
        <v>141</v>
      </c>
      <c r="B10" s="2" t="s">
        <v>270</v>
      </c>
      <c r="C10" s="11" t="s">
        <v>142</v>
      </c>
      <c r="D10" s="11">
        <v>1790</v>
      </c>
      <c r="E10" s="102">
        <v>9</v>
      </c>
      <c r="F10" s="64">
        <f>D10*E10</f>
        <v>16110</v>
      </c>
    </row>
    <row r="11" spans="1:6" ht="15.75" thickBot="1">
      <c r="A11" s="132" t="s">
        <v>143</v>
      </c>
      <c r="B11" s="133"/>
      <c r="C11" s="133"/>
      <c r="D11" s="133"/>
      <c r="E11" s="134"/>
      <c r="F11" s="64">
        <f>F10</f>
        <v>16110</v>
      </c>
    </row>
    <row r="12" spans="1:6" ht="15.75" thickBot="1">
      <c r="A12" s="110" t="s">
        <v>135</v>
      </c>
      <c r="B12" s="145"/>
      <c r="C12" s="145"/>
      <c r="D12" s="145"/>
      <c r="E12" s="146"/>
      <c r="F12" s="65">
        <f>F11*0.24</f>
        <v>3866.3999999999996</v>
      </c>
    </row>
    <row r="13" spans="1:6" ht="15.75" thickBot="1">
      <c r="A13" s="113" t="s">
        <v>144</v>
      </c>
      <c r="B13" s="145"/>
      <c r="C13" s="145"/>
      <c r="D13" s="145"/>
      <c r="E13" s="146"/>
      <c r="F13" s="92">
        <f>F11+F12</f>
        <v>19976.400000000001</v>
      </c>
    </row>
    <row r="14" spans="1:6" ht="15.75" thickBot="1">
      <c r="A14" s="3"/>
    </row>
    <row r="15" spans="1:6" s="80" customFormat="1" ht="15.75" thickBot="1">
      <c r="A15" s="77"/>
      <c r="B15" s="135" t="s">
        <v>145</v>
      </c>
      <c r="C15" s="135"/>
      <c r="D15" s="135"/>
      <c r="E15" s="78"/>
      <c r="F15" s="79"/>
    </row>
    <row r="16" spans="1:6" s="80" customFormat="1" ht="29.25" thickBot="1">
      <c r="A16" s="81" t="s">
        <v>0</v>
      </c>
      <c r="B16" s="82" t="s">
        <v>157</v>
      </c>
      <c r="C16" s="82" t="s">
        <v>131</v>
      </c>
      <c r="D16" s="82" t="s">
        <v>2</v>
      </c>
      <c r="E16" s="82" t="s">
        <v>139</v>
      </c>
      <c r="F16" s="83" t="s">
        <v>3</v>
      </c>
    </row>
    <row r="17" spans="1:6" s="80" customFormat="1" ht="57.75" thickBot="1">
      <c r="A17" s="84" t="s">
        <v>146</v>
      </c>
      <c r="B17" s="85" t="s">
        <v>262</v>
      </c>
      <c r="C17" s="71" t="s">
        <v>6</v>
      </c>
      <c r="D17" s="86">
        <v>122</v>
      </c>
      <c r="E17" s="71">
        <v>6.6</v>
      </c>
      <c r="F17" s="74">
        <f>D17*E17</f>
        <v>805.19999999999993</v>
      </c>
    </row>
    <row r="18" spans="1:6" s="80" customFormat="1" ht="15.75" thickBot="1">
      <c r="A18" s="150" t="s">
        <v>147</v>
      </c>
      <c r="B18" s="151"/>
      <c r="C18" s="151"/>
      <c r="D18" s="151"/>
      <c r="E18" s="152"/>
      <c r="F18" s="87">
        <f>F17</f>
        <v>805.19999999999993</v>
      </c>
    </row>
    <row r="19" spans="1:6" s="80" customFormat="1" ht="15.75" thickBot="1">
      <c r="A19" s="150" t="s">
        <v>135</v>
      </c>
      <c r="B19" s="151"/>
      <c r="C19" s="151"/>
      <c r="D19" s="151"/>
      <c r="E19" s="152"/>
      <c r="F19" s="88">
        <f>F17*0.24</f>
        <v>193.24799999999999</v>
      </c>
    </row>
    <row r="20" spans="1:6" s="80" customFormat="1" ht="15.75" thickBot="1">
      <c r="A20" s="153" t="s">
        <v>148</v>
      </c>
      <c r="B20" s="151"/>
      <c r="C20" s="151"/>
      <c r="D20" s="151"/>
      <c r="E20" s="152"/>
      <c r="F20" s="91">
        <f>F18+F19</f>
        <v>998.44799999999987</v>
      </c>
    </row>
    <row r="21" spans="1:6" s="80" customFormat="1" ht="15.75" thickBot="1">
      <c r="A21" s="89"/>
      <c r="F21" s="90"/>
    </row>
    <row r="22" spans="1:6" ht="15.75" thickBot="1">
      <c r="A22" s="147" t="s">
        <v>256</v>
      </c>
      <c r="B22" s="148"/>
      <c r="C22" s="148"/>
      <c r="D22" s="148"/>
      <c r="E22" s="148"/>
      <c r="F22" s="149"/>
    </row>
    <row r="23" spans="1:6" ht="29.25" thickBot="1">
      <c r="A23" s="6" t="s">
        <v>0</v>
      </c>
      <c r="B23" s="9" t="s">
        <v>157</v>
      </c>
      <c r="C23" s="9" t="s">
        <v>131</v>
      </c>
      <c r="D23" s="9" t="s">
        <v>2</v>
      </c>
      <c r="E23" s="9" t="s">
        <v>139</v>
      </c>
      <c r="F23" s="35" t="s">
        <v>140</v>
      </c>
    </row>
    <row r="24" spans="1:6" ht="43.5" thickBot="1">
      <c r="A24" s="1">
        <v>1</v>
      </c>
      <c r="B24" s="2" t="s">
        <v>257</v>
      </c>
      <c r="C24" s="59" t="s">
        <v>258</v>
      </c>
      <c r="D24" s="94">
        <v>225</v>
      </c>
      <c r="E24" s="59">
        <v>3</v>
      </c>
      <c r="F24" s="95">
        <f>D24*E24</f>
        <v>675</v>
      </c>
    </row>
    <row r="25" spans="1:6" ht="29.25" thickBot="1">
      <c r="A25" s="1">
        <v>2</v>
      </c>
      <c r="B25" s="2" t="s">
        <v>259</v>
      </c>
      <c r="C25" s="59" t="s">
        <v>46</v>
      </c>
      <c r="D25" s="59">
        <v>75</v>
      </c>
      <c r="E25" s="59">
        <v>1.7</v>
      </c>
      <c r="F25" s="95">
        <f>D25*E25</f>
        <v>127.5</v>
      </c>
    </row>
    <row r="26" spans="1:6" ht="15.75" thickBot="1">
      <c r="A26" s="110" t="s">
        <v>260</v>
      </c>
      <c r="B26" s="111"/>
      <c r="C26" s="111"/>
      <c r="D26" s="111"/>
      <c r="E26" s="112"/>
      <c r="F26" s="95">
        <f>SUM(F24:F25)</f>
        <v>802.5</v>
      </c>
    </row>
    <row r="27" spans="1:6" ht="15.75" thickBot="1">
      <c r="A27" s="110" t="s">
        <v>82</v>
      </c>
      <c r="B27" s="111"/>
      <c r="C27" s="111"/>
      <c r="D27" s="111"/>
      <c r="E27" s="112"/>
      <c r="F27" s="95">
        <f>F26*0.24</f>
        <v>192.6</v>
      </c>
    </row>
    <row r="28" spans="1:6" ht="15.75" thickBot="1">
      <c r="A28" s="113" t="s">
        <v>261</v>
      </c>
      <c r="B28" s="114"/>
      <c r="C28" s="114"/>
      <c r="D28" s="114"/>
      <c r="E28" s="115"/>
      <c r="F28" s="99">
        <f>F26+F27</f>
        <v>995.1</v>
      </c>
    </row>
  </sheetData>
  <mergeCells count="16">
    <mergeCell ref="A22:F22"/>
    <mergeCell ref="A26:E26"/>
    <mergeCell ref="A27:E27"/>
    <mergeCell ref="A28:E28"/>
    <mergeCell ref="A18:E18"/>
    <mergeCell ref="A19:E19"/>
    <mergeCell ref="A20:E20"/>
    <mergeCell ref="B1:D1"/>
    <mergeCell ref="A11:E11"/>
    <mergeCell ref="B15:D15"/>
    <mergeCell ref="A5:E5"/>
    <mergeCell ref="A4:E4"/>
    <mergeCell ref="A6:E6"/>
    <mergeCell ref="A8:E8"/>
    <mergeCell ref="A12:E12"/>
    <mergeCell ref="A13:E1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ΟΜΑΔΑ Α</vt:lpstr>
      <vt:lpstr>ΟΜΑΔΑ Β</vt:lpstr>
      <vt:lpstr>ΟΜΑΔΕΣ Γ-Δ-Ε-ΣΤ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mega_user</dc:creator>
  <cp:lastModifiedBy>SasaM</cp:lastModifiedBy>
  <cp:lastPrinted>2022-12-12T07:37:43Z</cp:lastPrinted>
  <dcterms:created xsi:type="dcterms:W3CDTF">2018-10-30T11:40:54Z</dcterms:created>
  <dcterms:modified xsi:type="dcterms:W3CDTF">2023-03-20T10:37:59Z</dcterms:modified>
</cp:coreProperties>
</file>